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 決算統計\★財政状況資料集・公営企業経営比較分析表\R4年度分\20240306_【0318〆】令和4年度財政状況資料集の作成等について\03_県提出\"/>
    </mc:Choice>
  </mc:AlternateContent>
  <bookViews>
    <workbookView xWindow="0" yWindow="0" windowWidth="19200" windowHeight="1161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<sst xmlns="http://schemas.openxmlformats.org/spreadsheetml/2006/main" count="1107" uniqueCount="628">
  <si>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</si>
  <si>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</si>
  <si>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</si>
  <si>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</si>
  <si>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</si>
  <si>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</si>
  <si>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</si>
  <si>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</si>
  <si>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</si>
  <si>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</si>
  <si>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</si>
  <si>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</si>
  <si>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</si>
  <si>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</si>
  <si>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</si>
  <si>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</si>
  <si>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</si>
  <si>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</si>
  <si>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</si>
  <si>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</si>
  <si>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</si>
  <si>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</si>
  <si>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</si>
  <si>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</si>
  <si>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</si>
  <si>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</si>
  <si>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</si>
  <si>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</si>
  <si>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</si>
  <si>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</si>
  <si>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</si>
  <si>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</si>
  <si>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</si>
  <si>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</si>
  <si>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</si>
  <si>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</si>
  <si>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</si>
  <si>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</si>
  <si>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</si>
  <si>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</si>
  <si>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</si>
  <si>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</si>
  <si>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</si>
  <si>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</si>
  <si>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</si>
  <si>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</si>
  <si>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</si>
  <si>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</si>
  <si>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</si>
  <si>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</si>
  <si>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</si>
  <si>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</si>
  <si>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</si>
  <si>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</si>
  <si>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</si>
  <si>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</si>
  <si>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</si>
  <si>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</si>
  <si>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</si>
  <si>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</si>
  <si>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</si>
  <si>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</si>
  <si>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</si>
  <si>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</si>
  <si>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</si>
  <si>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</si>
  <si>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</si>
  <si>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</si>
  <si>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</si>
  <si>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</si>
  <si>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</si>
  <si>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</si>
  <si>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</si>
  <si>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</si>
  <si>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</si>
  <si>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</si>
  <si>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</si>
  <si>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</si>
  <si>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</si>
  <si>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</si>
  <si>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</si>
  <si>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</si>
  <si>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</si>
  <si>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</si>
  <si>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</si>
  <si>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</si>
  <si>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</si>
  <si>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</si>
  <si>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</si>
  <si>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</si>
  <si>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</si>
  <si>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</si>
  <si>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</si>
  <si>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</si>
  <si>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</si>
  <si>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</si>
  <si>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</si>
  <si>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</si>
  <si>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</si>
  <si>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</si>
  <si>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</si>
  <si>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</si>
  <si>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</si>
  <si>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</si>
  <si>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</si>
  <si>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</si>
  <si>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</si>
  <si>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</si>
  <si>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</si>
  <si>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</si>
  <si>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</si>
  <si>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</si>
  <si>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</si>
  <si>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</si>
  <si>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</si>
  <si>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</si>
  <si>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</si>
  <si>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</si>
  <si>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</si>
  <si>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</si>
  <si>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</si>
  <si>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</si>
  <si>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</si>
  <si>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</si>
  <si>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</si>
  <si>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</si>
  <si>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</si>
  <si>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</si>
  <si>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</si>
  <si>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</si>
  <si>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</si>
  <si>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</si>
  <si>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</si>
  <si>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</si>
  <si>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</si>
  <si>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</si>
  <si>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</si>
  <si>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</si>
  <si>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</si>
  <si>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</si>
  <si>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</si>
  <si>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</si>
  <si>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</si>
  <si>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</si>
  <si>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</si>
  <si>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</si>
  <si>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</si>
  <si>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</si>
  <si>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</si>
  <si>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</si>
  <si>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</si>
  <si>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</si>
  <si>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</si>
  <si>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</si>
  <si>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</si>
  <si>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</si>
  <si>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</si>
  <si>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</si>
  <si>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</si>
  <si>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</si>
  <si>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</si>
  <si>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</si>
  <si>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</si>
  <si>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</si>
  <si>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</si>
  <si>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</si>
  <si>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</si>
  <si>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</si>
  <si>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</si>
  <si>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</si>
  <si>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</si>
  <si>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</si>
  <si>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</si>
  <si>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</si>
  <si>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</si>
  <si>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</si>
  <si>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</si>
  <si>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</si>
  <si>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</si>
  <si>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</si>
  <si>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</si>
  <si>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</si>
  <si>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</si>
  <si>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</si>
  <si>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</si>
  <si>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</si>
  <si>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</si>
  <si>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</si>
  <si>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</si>
  <si>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</si>
  <si>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</si>
  <si>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</si>
  <si>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</si>
  <si>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</si>
  <si>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</si>
  <si>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</si>
  <si>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</si>
  <si>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</si>
  <si>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</si>
  <si>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</si>
  <si>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</si>
  <si>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</si>
  <si>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</si>
  <si>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</si>
  <si>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</si>
  <si>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</si>
  <si>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</si>
  <si>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</si>
  <si>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</si>
  <si>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</si>
  <si>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</si>
  <si>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</si>
  <si>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</si>
  <si>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</si>
  <si>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千葉県松戸市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</si>
  <si>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</si>
  <si>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</si>
  <si>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</si>
  <si>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</si>
  <si>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</si>
  <si>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</si>
  <si>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</si>
  <si>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</si>
  <si>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</si>
  <si>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</si>
  <si>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</si>
  <si>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</si>
  <si>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</si>
  <si>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</si>
  <si>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</si>
  <si>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</si>
  <si>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</si>
  <si>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</si>
  <si>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</si>
  <si>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</si>
  <si>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</si>
  <si>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</si>
  <si>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</si>
  <si>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</si>
  <si>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</si>
  <si>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</si>
  <si>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</si>
  <si>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</si>
  <si>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</si>
  <si>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</si>
  <si>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</si>
  <si>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</si>
  <si>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</si>
  <si>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</si>
  <si>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</si>
  <si>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</si>
  <si>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</si>
  <si>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</si>
  <si>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</si>
  <si>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</si>
  <si>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</si>
  <si>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</si>
  <si>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</si>
  <si>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</si>
  <si>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</si>
  <si>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</si>
  <si>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</si>
  <si>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</si>
  <si>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</si>
  <si>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</si>
  <si>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</si>
  <si>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</si>
  <si>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</si>
  <si>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</si>
  <si>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</si>
  <si>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</si>
  <si>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</si>
  <si>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</si>
  <si>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</si>
  <si>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</si>
  <si>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</si>
  <si>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</si>
  <si>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</si>
  <si>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</si>
  <si>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</si>
  <si>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</si>
  <si>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</si>
  <si>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</si>
  <si>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</si>
  <si>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</si>
  <si>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</si>
  <si>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</si>
  <si>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</si>
  <si>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</si>
  <si>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</si>
  <si>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</si>
  <si>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</si>
  <si>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</si>
  <si>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</si>
  <si>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</si>
  <si>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</si>
  <si>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</si>
  <si>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</si>
  <si>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</si>
  <si>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</si>
  <si>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</si>
  <si>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</si>
  <si>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</si>
  <si>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</si>
  <si>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</si>
  <si>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</si>
  <si>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</si>
  <si>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</si>
  <si>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</si>
  <si>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</si>
  <si>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</si>
  <si>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</si>
  <si>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</si>
  <si>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</si>
  <si>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</si>
  <si>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</si>
  <si>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</si>
  <si>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</si>
  <si>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</si>
  <si>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</si>
  <si>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</si>
  <si>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</si>
  <si>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</si>
  <si>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</si>
  <si>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</si>
  <si>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</si>
  <si>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</si>
  <si>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</si>
  <si>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</si>
  <si>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</si>
  <si>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</si>
  <si>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</si>
  <si>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</si>
  <si>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</si>
  <si>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</si>
  <si>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</si>
  <si>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</si>
  <si>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</si>
  <si>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</si>
  <si>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</si>
  <si>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</si>
  <si>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</si>
  <si>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</si>
  <si>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</si>
  <si>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</si>
  <si>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</si>
  <si>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</si>
  <si>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</si>
  <si>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</si>
  <si>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</si>
  <si>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</si>
  <si>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</si>
  <si>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</si>
  <si>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</si>
  <si>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</si>
  <si>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</si>
  <si>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</si>
  <si>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</si>
  <si>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</si>
  <si>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</si>
  <si>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</si>
  <si>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</si>
  <si>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</si>
  <si>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</si>
  <si>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</si>
  <si>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</si>
  <si>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</si>
  <si>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千葉県松戸市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</si>
  <si>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</si>
  <si>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</si>
  <si>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</si>
  <si>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</si>
  <si>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</si>
  <si>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</si>
  <si>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</si>
  <si>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</si>
  <si>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</si>
  <si>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</si>
  <si>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</si>
  <si>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</si>
  <si>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</si>
  <si>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</si>
  <si>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</si>
  <si>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</si>
  <si>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</si>
  <si>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</si>
  <si>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</si>
  <si>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</si>
  <si>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</si>
  <si>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</si>
  <si>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</si>
  <si>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</si>
  <si>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</si>
  <si>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</si>
  <si>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</si>
  <si>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</si>
  <si>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</si>
  <si>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</si>
  <si>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</si>
  <si>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</si>
  <si>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</si>
  <si>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</si>
  <si>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</si>
  <si>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</si>
  <si>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</si>
  <si>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</si>
  <si>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</si>
  <si>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</si>
  <si>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</si>
  <si>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</si>
  <si>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</si>
  <si>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</si>
  <si>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</si>
  <si>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公設地方卸売市場事業特別会計</t>
    <phoneticPr fontId="5"/>
  </si>
  <si>
    <t>法非適用企業</t>
    <phoneticPr fontId="5"/>
  </si>
  <si>
    <t>松戸都市計画事業新松戸駅東側地区土地区画整理事業特別会計</t>
    <phoneticPr fontId="5"/>
  </si>
  <si>
    <t>法非適用企業</t>
    <phoneticPr fontId="5"/>
  </si>
  <si>
    <t>相模台地区土地区画整理事業特別会計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</si>
  <si>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</si>
  <si>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</si>
  <si>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</si>
  <si>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</si>
  <si>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</si>
  <si>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</si>
  <si>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</si>
  <si>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</si>
  <si>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</si>
  <si>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</si>
  <si>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</si>
  <si>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</si>
  <si>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</si>
  <si>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</si>
  <si>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</si>
  <si>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</si>
  <si>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</si>
  <si>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</si>
  <si>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</si>
  <si>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</si>
  <si>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</si>
  <si>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</si>
  <si>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</si>
  <si>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</si>
  <si>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</si>
  <si>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</si>
  <si>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</si>
  <si>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</si>
  <si>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</si>
  <si>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</si>
  <si>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</si>
  <si>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</si>
  <si>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</si>
  <si>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</si>
  <si>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</si>
  <si>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</si>
  <si>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</si>
  <si>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</si>
  <si>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</si>
  <si>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</si>
  <si>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</si>
  <si>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</si>
  <si>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</si>
  <si>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</si>
  <si>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</si>
  <si>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</si>
  <si>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</si>
  <si>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</si>
  <si>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</si>
  <si>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</si>
  <si>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</si>
  <si>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</si>
  <si>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</si>
  <si>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</si>
  <si>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</si>
  <si>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</si>
  <si>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</si>
  <si>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</si>
  <si>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</si>
  <si>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</si>
  <si>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</si>
  <si>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</si>
  <si>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</si>
  <si>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</si>
  <si>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</si>
  <si>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</si>
  <si>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</si>
  <si>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</si>
  <si>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</si>
  <si>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</si>
  <si>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</si>
  <si>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</si>
  <si>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</si>
  <si>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</si>
  <si>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松戸都市計画事業新松戸駅東側地区土地区画整理事業特別会計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</si>
  <si>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</si>
  <si>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</si>
  <si>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</si>
  <si>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</si>
  <si>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</si>
  <si>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</si>
  <si>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</si>
  <si>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</si>
  <si>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</si>
  <si>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</si>
  <si>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</si>
  <si>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</si>
  <si>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</si>
  <si>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</si>
  <si>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</si>
  <si>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</si>
  <si>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</si>
  <si>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</si>
  <si>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</si>
  <si>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</si>
  <si>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</si>
  <si>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</si>
  <si>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</si>
  <si>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</si>
  <si>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</si>
  <si>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</si>
  <si>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</si>
  <si>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</si>
  <si>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</si>
  <si>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</si>
  <si>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</si>
  <si>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</si>
  <si>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</si>
  <si>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</si>
  <si>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</si>
  <si>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</si>
  <si>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</si>
  <si>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</si>
  <si>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</si>
  <si>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</si>
  <si>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</si>
  <si>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</si>
  <si>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</si>
  <si>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</si>
  <si>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</si>
  <si>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</si>
  <si>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</si>
  <si>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</si>
  <si>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</si>
  <si>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</si>
  <si>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</si>
  <si>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</si>
  <si>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</si>
  <si>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</si>
  <si>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</si>
  <si>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</si>
  <si>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</si>
  <si>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</si>
  <si>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</si>
  <si>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</si>
  <si>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</si>
  <si>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</si>
  <si>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</si>
  <si>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</si>
  <si>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</si>
  <si>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</si>
  <si>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</si>
  <si>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</si>
  <si>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</si>
  <si>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</si>
  <si>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</si>
  <si>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</si>
  <si>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</si>
  <si>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</si>
  <si>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</si>
  <si>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</si>
  <si>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</si>
  <si>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</si>
  <si>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</si>
  <si>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</si>
  <si>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</si>
  <si>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</si>
  <si>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</si>
  <si>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</si>
  <si>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</si>
  <si>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</si>
  <si>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 0.03</t>
  </si>
  <si>
    <t>▲ 0.34</t>
  </si>
  <si>
    <t>▲ 5.00</t>
  </si>
  <si>
    <t>病院事業会計</t>
  </si>
  <si>
    <t>一般会計</t>
  </si>
  <si>
    <t>下水道事業会計</t>
  </si>
  <si>
    <t>松戸競輪特別会計</t>
  </si>
  <si>
    <t>水道事業会計</t>
  </si>
  <si>
    <t>介護保険特別会計</t>
  </si>
  <si>
    <t>国民健康保険特別会計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</si>
  <si>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</si>
  <si>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</si>
  <si>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</si>
  <si>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</si>
  <si>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</si>
  <si>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</si>
  <si>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</si>
  <si>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</si>
  <si>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</si>
  <si>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</si>
  <si>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</si>
  <si>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</si>
  <si>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</si>
  <si>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</si>
  <si>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t>
    <phoneticPr fontId="2"/>
  </si>
  <si>
    <t>千葉県市町村総合事務組合（一般会計）</t>
    <rPh sb="0" eb="3">
      <t>チバケン</t>
    </rPh>
    <rPh sb="3" eb="6">
      <t>シチョウソン</t>
    </rPh>
    <rPh sb="6" eb="8">
      <t>ソウゴウ</t>
    </rPh>
    <rPh sb="8" eb="12">
      <t>ジムクミアイ</t>
    </rPh>
    <rPh sb="13" eb="17">
      <t>イッパンカイケイ</t>
    </rPh>
    <phoneticPr fontId="2"/>
  </si>
  <si>
    <t>千葉県市町村総合事務組合（千葉県自治開館管理運営特別会計）</t>
    <rPh sb="13" eb="16">
      <t>チバケン</t>
    </rPh>
    <rPh sb="16" eb="18">
      <t>ジチ</t>
    </rPh>
    <rPh sb="18" eb="20">
      <t>カイカン</t>
    </rPh>
    <rPh sb="20" eb="22">
      <t>カンリ</t>
    </rPh>
    <rPh sb="22" eb="24">
      <t>ウンエイ</t>
    </rPh>
    <rPh sb="24" eb="26">
      <t>トクベツ</t>
    </rPh>
    <rPh sb="26" eb="28">
      <t>カイケイ</t>
    </rPh>
    <phoneticPr fontId="2"/>
  </si>
  <si>
    <t>-</t>
    <phoneticPr fontId="2"/>
  </si>
  <si>
    <t>千葉県市町村総合事務組合（千葉県自治研修センター特別会計）</t>
    <rPh sb="13" eb="16">
      <t>チバケン</t>
    </rPh>
    <rPh sb="16" eb="18">
      <t>ジチ</t>
    </rPh>
    <rPh sb="18" eb="20">
      <t>ケンシュウ</t>
    </rPh>
    <rPh sb="24" eb="28">
      <t>トクベツカイケイ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</si>
  <si>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</si>
  <si>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</si>
  <si>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</si>
  <si>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千葉県後期高齢者医療広域連合（一般会計）</t>
    <rPh sb="0" eb="3">
      <t>チバケン</t>
    </rPh>
    <rPh sb="3" eb="5">
      <t>コウキ</t>
    </rPh>
    <rPh sb="5" eb="8">
      <t>コウレイシャ</t>
    </rPh>
    <rPh sb="8" eb="10">
      <t>イリョウ</t>
    </rPh>
    <rPh sb="10" eb="14">
      <t>コウイキレンゴウ</t>
    </rPh>
    <rPh sb="15" eb="19">
      <t>イッパンカイケイ</t>
    </rPh>
    <phoneticPr fontId="2"/>
  </si>
  <si>
    <t>千葉県後期高齢者医療広域連合（特別会計）</t>
    <rPh sb="15" eb="17">
      <t>トクベツ</t>
    </rPh>
    <rPh sb="17" eb="19">
      <t>カイケイ</t>
    </rPh>
    <phoneticPr fontId="2"/>
  </si>
  <si>
    <t>-</t>
    <phoneticPr fontId="2"/>
  </si>
  <si>
    <t>北千葉広域水道企業団（水運用水供給事業会計）</t>
    <rPh sb="0" eb="3">
      <t>キタチバ</t>
    </rPh>
    <rPh sb="3" eb="5">
      <t>コウイキ</t>
    </rPh>
    <rPh sb="5" eb="7">
      <t>スイドウ</t>
    </rPh>
    <rPh sb="7" eb="10">
      <t>キギョウダン</t>
    </rPh>
    <rPh sb="11" eb="13">
      <t>スイウン</t>
    </rPh>
    <rPh sb="13" eb="14">
      <t>ヨウ</t>
    </rPh>
    <rPh sb="15" eb="17">
      <t>キョウキュウ</t>
    </rPh>
    <rPh sb="17" eb="19">
      <t>ジギョウ</t>
    </rPh>
    <rPh sb="19" eb="21">
      <t>カイケイ</t>
    </rPh>
    <phoneticPr fontId="2"/>
  </si>
  <si>
    <t>松戸市文化振興財団</t>
    <rPh sb="0" eb="3">
      <t>マツドシ</t>
    </rPh>
    <rPh sb="3" eb="5">
      <t>ブンカ</t>
    </rPh>
    <rPh sb="5" eb="7">
      <t>シンコウ</t>
    </rPh>
    <rPh sb="7" eb="9">
      <t>ザイダン</t>
    </rPh>
    <phoneticPr fontId="2"/>
  </si>
  <si>
    <t>松戸市みどりと花の基金</t>
    <rPh sb="0" eb="3">
      <t>マツドシ</t>
    </rPh>
    <rPh sb="7" eb="8">
      <t>ハナ</t>
    </rPh>
    <rPh sb="9" eb="11">
      <t>キキン</t>
    </rPh>
    <phoneticPr fontId="2"/>
  </si>
  <si>
    <t>松戸市国際交流協会</t>
    <rPh sb="0" eb="3">
      <t>マツドシ</t>
    </rPh>
    <rPh sb="3" eb="5">
      <t>コクサイ</t>
    </rPh>
    <rPh sb="5" eb="7">
      <t>コウリュウ</t>
    </rPh>
    <rPh sb="7" eb="9">
      <t>キョウカイ</t>
    </rPh>
    <phoneticPr fontId="2"/>
  </si>
  <si>
    <t>-</t>
    <phoneticPr fontId="2"/>
  </si>
  <si>
    <t>-</t>
    <phoneticPr fontId="2"/>
  </si>
  <si>
    <t>-</t>
    <phoneticPr fontId="2"/>
  </si>
  <si>
    <t>松戸市庁舎建設基金</t>
    <rPh sb="0" eb="3">
      <t>マツドシ</t>
    </rPh>
    <rPh sb="3" eb="5">
      <t>チョウシャ</t>
    </rPh>
    <rPh sb="5" eb="7">
      <t>ケンセツ</t>
    </rPh>
    <rPh sb="7" eb="9">
      <t>キキン</t>
    </rPh>
    <phoneticPr fontId="5"/>
  </si>
  <si>
    <t>松戸市立小学校及び中学校施設等耐震改修基金</t>
    <rPh sb="0" eb="2">
      <t>マツド</t>
    </rPh>
    <rPh sb="2" eb="4">
      <t>イチリツ</t>
    </rPh>
    <rPh sb="4" eb="7">
      <t>ショウガッコウ</t>
    </rPh>
    <rPh sb="7" eb="8">
      <t>オヨ</t>
    </rPh>
    <rPh sb="9" eb="12">
      <t>チュウガッコウ</t>
    </rPh>
    <rPh sb="12" eb="14">
      <t>シセツ</t>
    </rPh>
    <rPh sb="14" eb="15">
      <t>ナド</t>
    </rPh>
    <rPh sb="15" eb="17">
      <t>タイシン</t>
    </rPh>
    <rPh sb="17" eb="19">
      <t>カイシュウ</t>
    </rPh>
    <rPh sb="19" eb="21">
      <t>キキン</t>
    </rPh>
    <phoneticPr fontId="2"/>
  </si>
  <si>
    <t>森林環境譲与税基金</t>
    <rPh sb="0" eb="2">
      <t>シンリン</t>
    </rPh>
    <rPh sb="2" eb="4">
      <t>カンキョウ</t>
    </rPh>
    <rPh sb="4" eb="6">
      <t>ジョウヨ</t>
    </rPh>
    <rPh sb="6" eb="7">
      <t>ゼイ</t>
    </rPh>
    <rPh sb="7" eb="9">
      <t>キキン</t>
    </rPh>
    <phoneticPr fontId="2"/>
  </si>
  <si>
    <t>都市公園基金</t>
    <rPh sb="0" eb="2">
      <t>トシ</t>
    </rPh>
    <rPh sb="2" eb="4">
      <t>コウエン</t>
    </rPh>
    <rPh sb="4" eb="6">
      <t>キキン</t>
    </rPh>
    <phoneticPr fontId="2"/>
  </si>
  <si>
    <t>-</t>
    <phoneticPr fontId="2"/>
  </si>
  <si>
    <t>文化施設建設基金</t>
    <rPh sb="0" eb="2">
      <t>ブンカ</t>
    </rPh>
    <rPh sb="2" eb="4">
      <t>シセツ</t>
    </rPh>
    <rPh sb="4" eb="6">
      <t>ケンセツ</t>
    </rPh>
    <rPh sb="6" eb="8">
      <t>キキン</t>
    </rPh>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</si>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</sst>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D6BD-4B4A-8852-571BEE9904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23141</c:v>
                </c:pt>
                <c:pt idx="1">
                  <c:v>22793</c:v>
                </c:pt>
                <c:pt idx="2">
                  <c:v>20400</c:v>
                </c:pt>
                <c:pt idx="3">
                  <c:v>30891</c:v>
                </c:pt>
                <c:pt idx="4">
                  <c:v>28976</c:v>
                </c:pt>
              </c:numCache>
            </c:numRef>
          </c:val>
          <c:smooth val="0"/>
          <c:extLst>
            <c:ext xmlns:c16="http://schemas.microsoft.com/office/drawing/2014/chart" uri="{C3380CC4-5D6E-409C-BE32-E72D297353CC}">
              <c16:uniqueId val="{00000001-D6BD-4B4A-8852-571BEE9904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6.47</c:v>
                </c:pt>
                <c:pt idx="1">
                  <c:v>6.6</c:v>
                </c:pt>
                <c:pt idx="2">
                  <c:v>6.51</c:v>
                </c:pt>
                <c:pt idx="3">
                  <c:v>9.41</c:v>
                </c:pt>
                <c:pt idx="4">
                  <c:v>7.49</c:v>
                </c:pt>
              </c:numCache>
            </c:numRef>
          </c:val>
          <c:extLst>
            <c:ext xmlns:c16="http://schemas.microsoft.com/office/drawing/2014/chart" uri="{C3380CC4-5D6E-409C-BE32-E72D297353CC}">
              <c16:uniqueId val="{00000000-BC3B-4849-9162-91D2046AB3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14.77</c:v>
                </c:pt>
                <c:pt idx="1">
                  <c:v>14.44</c:v>
                </c:pt>
                <c:pt idx="2">
                  <c:v>13.45</c:v>
                </c:pt>
                <c:pt idx="3">
                  <c:v>16.45</c:v>
                </c:pt>
                <c:pt idx="4">
                  <c:v>13.85</c:v>
                </c:pt>
              </c:numCache>
            </c:numRef>
          </c:val>
          <c:extLst>
            <c:ext xmlns:c16="http://schemas.microsoft.com/office/drawing/2014/chart" uri="{C3380CC4-5D6E-409C-BE32-E72D297353CC}">
              <c16:uniqueId val="{00000001-BC3B-4849-9162-91D2046AB3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-0.22</c:v>
                </c:pt>
                <c:pt idx="1">
                  <c:v>-0.03</c:v>
                </c:pt>
                <c:pt idx="2">
                  <c:v>-0.34</c:v>
                </c:pt>
                <c:pt idx="3">
                  <c:v>6.96</c:v>
                </c:pt>
                <c:pt idx="4">
                  <c:v>-5</c:v>
                </c:pt>
              </c:numCache>
            </c:numRef>
          </c:val>
          <c:smooth val="0"/>
          <c:extLst>
            <c:ext xmlns:c16="http://schemas.microsoft.com/office/drawing/2014/chart" uri="{C3380CC4-5D6E-409C-BE32-E72D297353CC}">
              <c16:uniqueId val="{00000002-BC3B-4849-9162-91D2046AB3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0.12</c:v>
                </c:pt>
                <c:pt idx="4">
                  <c:v>#N/A</c:v>
                </c:pt>
                <c:pt idx="5">
                  <c:v>0.09</c:v>
                </c:pt>
                <c:pt idx="6">
                  <c:v>#N/A</c:v>
                </c:pt>
                <c:pt idx="7">
                  <c:v>0.05</c:v>
                </c:pt>
                <c:pt idx="8">
                  <c:v>#N/A</c:v>
                </c:pt>
                <c:pt idx="9">
                  <c:v>0.03</c:v>
                </c:pt>
              </c:numCache>
            </c:numRef>
          </c:val>
          <c:extLst>
            <c:ext xmlns:c16="http://schemas.microsoft.com/office/drawing/2014/chart" uri="{C3380CC4-5D6E-409C-BE32-E72D297353CC}">
              <c16:uniqueId val="{00000000-F4A1-45DC-ACF8-CBDE1AA131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A1-45DC-ACF8-CBDE1AA131B4}"/>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0.09</c:v>
                </c:pt>
                <c:pt idx="4">
                  <c:v>#N/A</c:v>
                </c:pt>
                <c:pt idx="5">
                  <c:v>0.1</c:v>
                </c:pt>
                <c:pt idx="6">
                  <c:v>#N/A</c:v>
                </c:pt>
                <c:pt idx="7">
                  <c:v>0.09</c:v>
                </c:pt>
                <c:pt idx="8">
                  <c:v>#N/A</c:v>
                </c:pt>
                <c:pt idx="9">
                  <c:v>0.09</c:v>
                </c:pt>
              </c:numCache>
            </c:numRef>
          </c:val>
          <c:extLst>
            <c:ext xmlns:c16="http://schemas.microsoft.com/office/drawing/2014/chart" uri="{C3380CC4-5D6E-409C-BE32-E72D297353CC}">
              <c16:uniqueId val="{00000002-F4A1-45DC-ACF8-CBDE1AA131B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2.02</c:v>
                </c:pt>
                <c:pt idx="2">
                  <c:v>#N/A</c:v>
                </c:pt>
                <c:pt idx="3">
                  <c:v>0.4</c:v>
                </c:pt>
                <c:pt idx="4">
                  <c:v>#N/A</c:v>
                </c:pt>
                <c:pt idx="5">
                  <c:v>0.75</c:v>
                </c:pt>
                <c:pt idx="6">
                  <c:v>#N/A</c:v>
                </c:pt>
                <c:pt idx="7">
                  <c:v>0.66</c:v>
                </c:pt>
                <c:pt idx="8">
                  <c:v>#N/A</c:v>
                </c:pt>
                <c:pt idx="9">
                  <c:v>0.53</c:v>
                </c:pt>
              </c:numCache>
            </c:numRef>
          </c:val>
          <c:extLst>
            <c:ext xmlns:c16="http://schemas.microsoft.com/office/drawing/2014/chart" uri="{C3380CC4-5D6E-409C-BE32-E72D297353CC}">
              <c16:uniqueId val="{00000003-F4A1-45DC-ACF8-CBDE1AA131B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1.33</c:v>
                </c:pt>
                <c:pt idx="2">
                  <c:v>#N/A</c:v>
                </c:pt>
                <c:pt idx="3">
                  <c:v>1.1399999999999999</c:v>
                </c:pt>
                <c:pt idx="4">
                  <c:v>#N/A</c:v>
                </c:pt>
                <c:pt idx="5">
                  <c:v>2.5099999999999998</c:v>
                </c:pt>
                <c:pt idx="6">
                  <c:v>#N/A</c:v>
                </c:pt>
                <c:pt idx="7">
                  <c:v>0.97</c:v>
                </c:pt>
                <c:pt idx="8">
                  <c:v>#N/A</c:v>
                </c:pt>
                <c:pt idx="9">
                  <c:v>1.51</c:v>
                </c:pt>
              </c:numCache>
            </c:numRef>
          </c:val>
          <c:extLst>
            <c:ext xmlns:c16="http://schemas.microsoft.com/office/drawing/2014/chart" uri="{C3380CC4-5D6E-409C-BE32-E72D297353CC}">
              <c16:uniqueId val="{00000004-F4A1-45DC-ACF8-CBDE1AA131B4}"/>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c:v>
                </c:pt>
                <c:pt idx="2">
                  <c:v>#N/A</c:v>
                </c:pt>
                <c:pt idx="3">
                  <c:v>1.82</c:v>
                </c:pt>
                <c:pt idx="4">
                  <c:v>#N/A</c:v>
                </c:pt>
                <c:pt idx="5">
                  <c:v>1.82</c:v>
                </c:pt>
                <c:pt idx="6">
                  <c:v>#N/A</c:v>
                </c:pt>
                <c:pt idx="7">
                  <c:v>1.86</c:v>
                </c:pt>
                <c:pt idx="8">
                  <c:v>#N/A</c:v>
                </c:pt>
                <c:pt idx="9">
                  <c:v>1.66</c:v>
                </c:pt>
              </c:numCache>
            </c:numRef>
          </c:val>
          <c:extLst>
            <c:ext xmlns:c16="http://schemas.microsoft.com/office/drawing/2014/chart" uri="{C3380CC4-5D6E-409C-BE32-E72D297353CC}">
              <c16:uniqueId val="{00000005-F4A1-45DC-ACF8-CBDE1AA131B4}"/>
            </c:ext>
          </c:extLst>
        </c:ser>
        <c:ser>
          <c:idx val="6"/>
          <c:order val="6"/>
          <c:tx>
            <c:strRef>
              <c:f>データシート!$A$33</c:f>
              <c:strCache>
                <c:ptCount val="1"/>
                <c:pt idx="0">
                  <c:v>松戸競輪特別会計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1.39</c:v>
                </c:pt>
                <c:pt idx="2">
                  <c:v>#N/A</c:v>
                </c:pt>
                <c:pt idx="3">
                  <c:v>1.66</c:v>
                </c:pt>
                <c:pt idx="4">
                  <c:v>#N/A</c:v>
                </c:pt>
                <c:pt idx="5">
                  <c:v>1.56</c:v>
                </c:pt>
                <c:pt idx="6">
                  <c:v>#N/A</c:v>
                </c:pt>
                <c:pt idx="7">
                  <c:v>1.54</c:v>
                </c:pt>
                <c:pt idx="8">
                  <c:v>#N/A</c:v>
                </c:pt>
                <c:pt idx="9">
                  <c:v>1.67</c:v>
                </c:pt>
              </c:numCache>
            </c:numRef>
          </c:val>
          <c:extLst>
            <c:ext xmlns:c16="http://schemas.microsoft.com/office/drawing/2014/chart" uri="{C3380CC4-5D6E-409C-BE32-E72D297353CC}">
              <c16:uniqueId val="{00000006-F4A1-45DC-ACF8-CBDE1AA131B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0.53</c:v>
                </c:pt>
                <c:pt idx="2">
                  <c:v>#N/A</c:v>
                </c:pt>
                <c:pt idx="3">
                  <c:v>1.1200000000000001</c:v>
                </c:pt>
                <c:pt idx="4">
                  <c:v>#N/A</c:v>
                </c:pt>
                <c:pt idx="5">
                  <c:v>1.56</c:v>
                </c:pt>
                <c:pt idx="6">
                  <c:v>#N/A</c:v>
                </c:pt>
                <c:pt idx="7">
                  <c:v>1.99</c:v>
                </c:pt>
                <c:pt idx="8">
                  <c:v>#N/A</c:v>
                </c:pt>
                <c:pt idx="9">
                  <c:v>2.52</c:v>
                </c:pt>
              </c:numCache>
            </c:numRef>
          </c:val>
          <c:extLst>
            <c:ext xmlns:c16="http://schemas.microsoft.com/office/drawing/2014/chart" uri="{C3380CC4-5D6E-409C-BE32-E72D297353CC}">
              <c16:uniqueId val="{00000007-F4A1-45DC-ACF8-CBDE1AA131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6.46</c:v>
                </c:pt>
                <c:pt idx="2">
                  <c:v>#N/A</c:v>
                </c:pt>
                <c:pt idx="3">
                  <c:v>6.59</c:v>
                </c:pt>
                <c:pt idx="4">
                  <c:v>#N/A</c:v>
                </c:pt>
                <c:pt idx="5">
                  <c:v>6.51</c:v>
                </c:pt>
                <c:pt idx="6">
                  <c:v>#N/A</c:v>
                </c:pt>
                <c:pt idx="7">
                  <c:v>9.4</c:v>
                </c:pt>
                <c:pt idx="8">
                  <c:v>#N/A</c:v>
                </c:pt>
                <c:pt idx="9">
                  <c:v>7.48</c:v>
                </c:pt>
              </c:numCache>
            </c:numRef>
          </c:val>
          <c:extLst>
            <c:ext xmlns:c16="http://schemas.microsoft.com/office/drawing/2014/chart" uri="{C3380CC4-5D6E-409C-BE32-E72D297353CC}">
              <c16:uniqueId val="{00000008-F4A1-45DC-ACF8-CBDE1AA131B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4.8099999999999996</c:v>
                </c:pt>
                <c:pt idx="2">
                  <c:v>#N/A</c:v>
                </c:pt>
                <c:pt idx="3">
                  <c:v>4.58</c:v>
                </c:pt>
                <c:pt idx="4">
                  <c:v>#N/A</c:v>
                </c:pt>
                <c:pt idx="5">
                  <c:v>8.66</c:v>
                </c:pt>
                <c:pt idx="6">
                  <c:v>#N/A</c:v>
                </c:pt>
                <c:pt idx="7">
                  <c:v>9.74</c:v>
                </c:pt>
                <c:pt idx="8">
                  <c:v>#N/A</c:v>
                </c:pt>
                <c:pt idx="9">
                  <c:v>10.97</c:v>
                </c:pt>
              </c:numCache>
            </c:numRef>
          </c:val>
          <c:extLst>
            <c:ext xmlns:c16="http://schemas.microsoft.com/office/drawing/2014/chart" uri="{C3380CC4-5D6E-409C-BE32-E72D297353CC}">
              <c16:uniqueId val="{00000009-F4A1-45DC-ACF8-CBDE1AA131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12575</c:v>
                </c:pt>
                <c:pt idx="5">
                  <c:v>12803</c:v>
                </c:pt>
                <c:pt idx="8">
                  <c:v>12940</c:v>
                </c:pt>
                <c:pt idx="11">
                  <c:v>13091</c:v>
                </c:pt>
                <c:pt idx="14">
                  <c:v>12928</c:v>
                </c:pt>
              </c:numCache>
            </c:numRef>
          </c:val>
          <c:extLst>
            <c:ext xmlns:c16="http://schemas.microsoft.com/office/drawing/2014/chart" uri="{C3380CC4-5D6E-409C-BE32-E72D297353CC}">
              <c16:uniqueId val="{00000000-3A9C-4DCB-A825-DBF676183A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9C-4DCB-A825-DBF676183A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213</c:v>
                </c:pt>
                <c:pt idx="3">
                  <c:v>194</c:v>
                </c:pt>
                <c:pt idx="6">
                  <c:v>222</c:v>
                </c:pt>
                <c:pt idx="9">
                  <c:v>205</c:v>
                </c:pt>
                <c:pt idx="12">
                  <c:v>228</c:v>
                </c:pt>
              </c:numCache>
            </c:numRef>
          </c:val>
          <c:extLst>
            <c:ext xmlns:c16="http://schemas.microsoft.com/office/drawing/2014/chart" uri="{C3380CC4-5D6E-409C-BE32-E72D297353CC}">
              <c16:uniqueId val="{00000002-3A9C-4DCB-A825-DBF676183A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9C-4DCB-A825-DBF676183A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3448</c:v>
                </c:pt>
                <c:pt idx="3">
                  <c:v>3996</c:v>
                </c:pt>
                <c:pt idx="6">
                  <c:v>3719</c:v>
                </c:pt>
                <c:pt idx="9">
                  <c:v>3708</c:v>
                </c:pt>
                <c:pt idx="12">
                  <c:v>3522</c:v>
                </c:pt>
              </c:numCache>
            </c:numRef>
          </c:val>
          <c:extLst>
            <c:ext xmlns:c16="http://schemas.microsoft.com/office/drawing/2014/chart" uri="{C3380CC4-5D6E-409C-BE32-E72D297353CC}">
              <c16:uniqueId val="{00000004-3A9C-4DCB-A825-DBF676183A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9C-4DCB-A825-DBF676183A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9C-4DCB-A825-DBF676183A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9119</c:v>
                </c:pt>
                <c:pt idx="3">
                  <c:v>9603</c:v>
                </c:pt>
                <c:pt idx="6">
                  <c:v>10251</c:v>
                </c:pt>
                <c:pt idx="9">
                  <c:v>10615</c:v>
                </c:pt>
                <c:pt idx="12">
                  <c:v>10960</c:v>
                </c:pt>
              </c:numCache>
            </c:numRef>
          </c:val>
          <c:extLst>
            <c:ext xmlns:c16="http://schemas.microsoft.com/office/drawing/2014/chart" uri="{C3380CC4-5D6E-409C-BE32-E72D297353CC}">
              <c16:uniqueId val="{00000007-3A9C-4DCB-A825-DBF676183A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205</c:v>
                </c:pt>
                <c:pt idx="2">
                  <c:v>#N/A</c:v>
                </c:pt>
                <c:pt idx="3">
                  <c:v>#N/A</c:v>
                </c:pt>
                <c:pt idx="4">
                  <c:v>990</c:v>
                </c:pt>
                <c:pt idx="5">
                  <c:v>#N/A</c:v>
                </c:pt>
                <c:pt idx="6">
                  <c:v>#N/A</c:v>
                </c:pt>
                <c:pt idx="7">
                  <c:v>1252</c:v>
                </c:pt>
                <c:pt idx="8">
                  <c:v>#N/A</c:v>
                </c:pt>
                <c:pt idx="9">
                  <c:v>#N/A</c:v>
                </c:pt>
                <c:pt idx="10">
                  <c:v>1437</c:v>
                </c:pt>
                <c:pt idx="11">
                  <c:v>#N/A</c:v>
                </c:pt>
                <c:pt idx="12">
                  <c:v>#N/A</c:v>
                </c:pt>
                <c:pt idx="13">
                  <c:v>1782</c:v>
                </c:pt>
                <c:pt idx="14">
                  <c:v>#N/A</c:v>
                </c:pt>
              </c:numCache>
            </c:numRef>
          </c:val>
          <c:smooth val="0"/>
          <c:extLst>
            <c:ext xmlns:c16="http://schemas.microsoft.com/office/drawing/2014/chart" uri="{C3380CC4-5D6E-409C-BE32-E72D297353CC}">
              <c16:uniqueId val="{00000008-3A9C-4DCB-A825-DBF676183A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113048</c:v>
                </c:pt>
                <c:pt idx="5">
                  <c:v>111960</c:v>
                </c:pt>
                <c:pt idx="8">
                  <c:v>111253</c:v>
                </c:pt>
                <c:pt idx="11">
                  <c:v>110559</c:v>
                </c:pt>
                <c:pt idx="14">
                  <c:v>106670</c:v>
                </c:pt>
              </c:numCache>
            </c:numRef>
          </c:val>
          <c:extLst>
            <c:ext xmlns:c16="http://schemas.microsoft.com/office/drawing/2014/chart" uri="{C3380CC4-5D6E-409C-BE32-E72D297353CC}">
              <c16:uniqueId val="{00000000-F7AD-4C75-AD92-1F24A3FE0A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35088</c:v>
                </c:pt>
                <c:pt idx="5">
                  <c:v>39569</c:v>
                </c:pt>
                <c:pt idx="8">
                  <c:v>38468</c:v>
                </c:pt>
                <c:pt idx="11">
                  <c:v>38846</c:v>
                </c:pt>
                <c:pt idx="14">
                  <c:v>39387</c:v>
                </c:pt>
              </c:numCache>
            </c:numRef>
          </c:val>
          <c:extLst>
            <c:ext xmlns:c16="http://schemas.microsoft.com/office/drawing/2014/chart" uri="{C3380CC4-5D6E-409C-BE32-E72D297353CC}">
              <c16:uniqueId val="{00000001-F7AD-4C75-AD92-1F24A3FE0A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31822</c:v>
                </c:pt>
                <c:pt idx="5">
                  <c:v>31590</c:v>
                </c:pt>
                <c:pt idx="8">
                  <c:v>29673</c:v>
                </c:pt>
                <c:pt idx="11">
                  <c:v>34504</c:v>
                </c:pt>
                <c:pt idx="14">
                  <c:v>33369</c:v>
                </c:pt>
              </c:numCache>
            </c:numRef>
          </c:val>
          <c:extLst>
            <c:ext xmlns:c16="http://schemas.microsoft.com/office/drawing/2014/chart" uri="{C3380CC4-5D6E-409C-BE32-E72D297353CC}">
              <c16:uniqueId val="{00000002-F7AD-4C75-AD92-1F24A3FE0A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AD-4C75-AD92-1F24A3FE0A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AD-4C75-AD92-1F24A3FE0A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AD-4C75-AD92-1F24A3FE0A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18997</c:v>
                </c:pt>
                <c:pt idx="3">
                  <c:v>18725</c:v>
                </c:pt>
                <c:pt idx="6">
                  <c:v>18525</c:v>
                </c:pt>
                <c:pt idx="9">
                  <c:v>18423</c:v>
                </c:pt>
                <c:pt idx="12">
                  <c:v>17963</c:v>
                </c:pt>
              </c:numCache>
            </c:numRef>
          </c:val>
          <c:extLst>
            <c:ext xmlns:c16="http://schemas.microsoft.com/office/drawing/2014/chart" uri="{C3380CC4-5D6E-409C-BE32-E72D297353CC}">
              <c16:uniqueId val="{00000006-F7AD-4C75-AD92-1F24A3FE0A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7AD-4C75-AD92-1F24A3FE0A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39528</c:v>
                </c:pt>
                <c:pt idx="3">
                  <c:v>39796</c:v>
                </c:pt>
                <c:pt idx="6">
                  <c:v>38986</c:v>
                </c:pt>
                <c:pt idx="9">
                  <c:v>39228</c:v>
                </c:pt>
                <c:pt idx="12">
                  <c:v>38423</c:v>
                </c:pt>
              </c:numCache>
            </c:numRef>
          </c:val>
          <c:extLst>
            <c:ext xmlns:c16="http://schemas.microsoft.com/office/drawing/2014/chart" uri="{C3380CC4-5D6E-409C-BE32-E72D297353CC}">
              <c16:uniqueId val="{00000008-F7AD-4C75-AD92-1F24A3FE0A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2918</c:v>
                </c:pt>
                <c:pt idx="3">
                  <c:v>2724</c:v>
                </c:pt>
                <c:pt idx="6">
                  <c:v>2626</c:v>
                </c:pt>
                <c:pt idx="9">
                  <c:v>3116</c:v>
                </c:pt>
                <c:pt idx="12">
                  <c:v>2888</c:v>
                </c:pt>
              </c:numCache>
            </c:numRef>
          </c:val>
          <c:extLst>
            <c:ext xmlns:c16="http://schemas.microsoft.com/office/drawing/2014/chart" uri="{C3380CC4-5D6E-409C-BE32-E72D297353CC}">
              <c16:uniqueId val="{00000009-F7AD-4C75-AD92-1F24A3FE0A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120384</c:v>
                </c:pt>
                <c:pt idx="3">
                  <c:v>121658</c:v>
                </c:pt>
                <c:pt idx="6">
                  <c:v>121265</c:v>
                </c:pt>
                <c:pt idx="9">
                  <c:v>126066</c:v>
                </c:pt>
                <c:pt idx="12">
                  <c:v>124962</c:v>
                </c:pt>
              </c:numCache>
            </c:numRef>
          </c:val>
          <c:extLst>
            <c:ext xmlns:c16="http://schemas.microsoft.com/office/drawing/2014/chart" uri="{C3380CC4-5D6E-409C-BE32-E72D297353CC}">
              <c16:uniqueId val="{0000000A-F7AD-4C75-AD92-1F24A3FE0A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1869</c:v>
                </c:pt>
                <c:pt idx="2">
                  <c:v>#N/A</c:v>
                </c:pt>
                <c:pt idx="3">
                  <c:v>#N/A</c:v>
                </c:pt>
                <c:pt idx="4">
                  <c:v>0</c:v>
                </c:pt>
                <c:pt idx="5">
                  <c:v>#N/A</c:v>
                </c:pt>
                <c:pt idx="6">
                  <c:v>#N/A</c:v>
                </c:pt>
                <c:pt idx="7">
                  <c:v>2008</c:v>
                </c:pt>
                <c:pt idx="8">
                  <c:v>#N/A</c:v>
                </c:pt>
                <c:pt idx="9">
                  <c:v>#N/A</c:v>
                </c:pt>
                <c:pt idx="10">
                  <c:v>2925</c:v>
                </c:pt>
                <c:pt idx="11">
                  <c:v>#N/A</c:v>
                </c:pt>
                <c:pt idx="12">
                  <c:v>#N/A</c:v>
                </c:pt>
                <c:pt idx="13">
                  <c:v>4809</c:v>
                </c:pt>
                <c:pt idx="14">
                  <c:v>#N/A</c:v>
                </c:pt>
              </c:numCache>
            </c:numRef>
          </c:val>
          <c:smooth val="0"/>
          <c:extLst>
            <c:ext xmlns:c16="http://schemas.microsoft.com/office/drawing/2014/chart" uri="{C3380CC4-5D6E-409C-BE32-E72D297353CC}">
              <c16:uniqueId val="{0000000B-F7AD-4C75-AD92-1F24A3FE0A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12170</c:v>
                </c:pt>
                <c:pt idx="1">
                  <c:v>15718</c:v>
                </c:pt>
                <c:pt idx="2">
                  <c:v>12989</c:v>
                </c:pt>
              </c:numCache>
            </c:numRef>
          </c:val>
          <c:extLst>
            <c:ext xmlns:c16="http://schemas.microsoft.com/office/drawing/2014/chart" uri="{C3380CC4-5D6E-409C-BE32-E72D297353CC}">
              <c16:uniqueId val="{00000000-BED3-49A6-8CFE-BC2FE4FF55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c:v>
                </c:pt>
                <c:pt idx="1">
                  <c:v>2248</c:v>
                </c:pt>
                <c:pt idx="2">
                  <c:v>2248</c:v>
                </c:pt>
              </c:numCache>
            </c:numRef>
          </c:val>
          <c:extLst>
            <c:ext xmlns:c16="http://schemas.microsoft.com/office/drawing/2014/chart" uri="{C3380CC4-5D6E-409C-BE32-E72D297353CC}">
              <c16:uniqueId val="{00000001-BED3-49A6-8CFE-BC2FE4FF55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8136</c:v>
                </c:pt>
                <c:pt idx="1">
                  <c:v>8079</c:v>
                </c:pt>
                <c:pt idx="2">
                  <c:v>8621</c:v>
                </c:pt>
              </c:numCache>
            </c:numRef>
          </c:val>
          <c:extLst>
            <c:ext xmlns:c16="http://schemas.microsoft.com/office/drawing/2014/chart" uri="{C3380CC4-5D6E-409C-BE32-E72D297353CC}">
              <c16:uniqueId val="{00000002-BED3-49A6-8CFE-BC2FE4FF55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年度と令和元年度の単年度比較において、六和クリーンセンター解体事業や中央消防署建設事業等の元金の償還が始まったため、元利償還金は約</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億円増加しました。病院や下水道の事業債の償還進行により、公営企業債の元利償還金に対する繰入金は約</a:t>
          </a:r>
          <a:r>
            <a:rPr kumimoji="1" lang="en-US" altLang="ja-JP" sz="1100">
              <a:latin typeface="ＭＳ ゴシック" pitchFamily="49" charset="-128"/>
              <a:ea typeface="ＭＳ ゴシック" pitchFamily="49" charset="-128"/>
            </a:rPr>
            <a:t>4.7</a:t>
          </a:r>
          <a:r>
            <a:rPr kumimoji="1" lang="ja-JP" altLang="en-US" sz="1100">
              <a:latin typeface="ＭＳ ゴシック" pitchFamily="49" charset="-128"/>
              <a:ea typeface="ＭＳ ゴシック" pitchFamily="49" charset="-128"/>
            </a:rPr>
            <a:t>億円の減少しています。一方、算入公債費等は元利・準元利償還金に係る基準財政需要額算入額は約</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億円増となったこと等により、実質公債費率の分子は約</a:t>
          </a:r>
          <a:r>
            <a:rPr kumimoji="1" lang="en-US" altLang="ja-JP" sz="1100">
              <a:latin typeface="ＭＳ ゴシック" pitchFamily="49" charset="-128"/>
              <a:ea typeface="ＭＳ ゴシック" pitchFamily="49" charset="-128"/>
            </a:rPr>
            <a:t>7.9</a:t>
          </a:r>
          <a:r>
            <a:rPr kumimoji="1" lang="ja-JP" altLang="en-US" sz="1100">
              <a:latin typeface="ＭＳ ゴシック" pitchFamily="49" charset="-128"/>
              <a:ea typeface="ＭＳ ゴシック" pitchFamily="49" charset="-128"/>
            </a:rPr>
            <a:t>億円増となりました。</a:t>
          </a:r>
        </a:p>
        <a:p>
          <a:r>
            <a:rPr kumimoji="1" lang="ja-JP" altLang="en-US" sz="1100">
              <a:latin typeface="ＭＳ ゴシック" pitchFamily="49" charset="-128"/>
              <a:ea typeface="ＭＳ ゴシック" pitchFamily="49" charset="-128"/>
            </a:rPr>
            <a:t>　標準財政規模の増等により、分母は約</a:t>
          </a:r>
          <a:r>
            <a:rPr kumimoji="1" lang="en-US" altLang="ja-JP" sz="1100">
              <a:latin typeface="ＭＳ ゴシック" pitchFamily="49" charset="-128"/>
              <a:ea typeface="ＭＳ ゴシック" pitchFamily="49" charset="-128"/>
            </a:rPr>
            <a:t>6.3</a:t>
          </a:r>
          <a:r>
            <a:rPr kumimoji="1" lang="ja-JP" altLang="en-US" sz="1100">
              <a:latin typeface="ＭＳ ゴシック" pitchFamily="49" charset="-128"/>
              <a:ea typeface="ＭＳ ゴシック" pitchFamily="49" charset="-128"/>
            </a:rPr>
            <a:t>億円増となりました。分子の伸び率が、分母の伸び率を上回ったため、実質公債費率は前年度よりも</a:t>
          </a:r>
          <a:r>
            <a:rPr kumimoji="1" lang="en-US" altLang="ja-JP" sz="1100">
              <a:latin typeface="ＭＳ ゴシック" pitchFamily="49" charset="-128"/>
              <a:ea typeface="ＭＳ ゴシック" pitchFamily="49" charset="-128"/>
            </a:rPr>
            <a:t>0.3</a:t>
          </a:r>
          <a:r>
            <a:rPr kumimoji="1" lang="ja-JP" altLang="en-US" sz="1100">
              <a:latin typeface="ＭＳ ゴシック" pitchFamily="49" charset="-128"/>
              <a:ea typeface="ＭＳ ゴシック" pitchFamily="49" charset="-128"/>
            </a:rPr>
            <a:t>ポイント増加し、</a:t>
          </a:r>
          <a:r>
            <a:rPr kumimoji="1" lang="en-US" altLang="ja-JP" sz="1100">
              <a:latin typeface="ＭＳ ゴシック" pitchFamily="49" charset="-128"/>
              <a:ea typeface="ＭＳ ゴシック" pitchFamily="49" charset="-128"/>
            </a:rPr>
            <a:t>1.7</a:t>
          </a:r>
          <a:r>
            <a:rPr kumimoji="1" lang="ja-JP" altLang="en-US" sz="1100">
              <a:latin typeface="ＭＳ ゴシック" pitchFamily="49" charset="-128"/>
              <a:ea typeface="ＭＳ ゴシック" pitchFamily="49" charset="-128"/>
            </a:rPr>
            <a:t>％となりました。</a:t>
          </a:r>
        </a:p>
        <a:p>
          <a:r>
            <a:rPr kumimoji="1" lang="ja-JP" altLang="en-US" sz="1100">
              <a:latin typeface="ＭＳ ゴシック" pitchFamily="49" charset="-128"/>
              <a:ea typeface="ＭＳ ゴシック" pitchFamily="49" charset="-128"/>
            </a:rPr>
            <a:t>　実質公債費率は、類似団の平均よりも低い水準を維持していますが、健全な財政運営の観点から市債を計画的に借入、必要以上に将来負担の増大を招くことのないよう留意してまいります。</a:t>
          </a:r>
          <a:endParaRPr kumimoji="1" lang="en-US" altLang="ja-JP" sz="11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満期一括償還地方債については、低金利が続いている状況から利用はしておりません。そのため、満期一括償還地方債の償還財源としての減債基金残高等もございません。</a:t>
          </a:r>
          <a:endParaRPr kumimoji="1" lang="en-US" altLang="ja-JP" sz="12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将来負担額は、リサイクルセンター建設事業の進捗等により市債借入が増えた一方、臨時財政対策債の市債借入が減少したため、地方財残高は前年度に比較して約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億円減となりました。債務負担行為に基づく支出予定額は約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億円の減となりました。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充当可能財源等は、財政調整基金の取り崩し等により約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億円減となりました。また、基準財政需要額算入見込額は、臨時財政対策債償還費の減により約</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億円の減となっています。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将来負担額の減少幅を、充当可能財源等の減少幅が上回ったため、将来負担比率の分子は前年度と比較して約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億円増加となりました。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市民ニーズに的確に対応した事業の選択と集中により、市債借入を極力抑制するとともに、財政調整基金などの充当可能財源等の確保に努めてまいります。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千葉県松戸市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寄付金を活用し、ウクライナ人道支援基金、子どもの未来応援基金、都市公園基金と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つの新規基金の設置しました。また、庁舎建設基金には約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億円の積み立てを行いました。令和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年度に翌年度以降の新型コロナウイルス感染症対策等に備えて財政調整基金に約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億円を積み立てましたが、令和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億を取り崩したため、基金全体としては約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松戸駅周辺地域の活性化事業や公共施設の再編事業などの大型事業に備え、将来の財源を確保するためにも、計画的に基金に積み立てられるよう努めてまいります。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・松戸市立小学校及び中学校施設等耐震改修基金：施設の耐震改修事業の経費に充当。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・森林環境譲与税基金：国からの森林環境譲与税を財源とし、本市における森林整備及びその促進に要する資金に充当。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・都市公園基金：都市公園の改修その他の整備及び管理を行い、もって都市公園の充実に資するため。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・文化施設建設基金：文化施設の建設事業に要する資金に充当。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億円の積み立てを行ったため、増額となりました。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・松戸市立小学校及び中学校施設等耐震改修基金：松戸運動公園武道館耐震改修工事の資金に充当するため、約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・都市公園基金：寄附金を活用し、都市公園基金を設置。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・庁舎建設基金：庁舎建設の時期、建設費用の見直し等を総合的に勘案し、積み立てを行ってまいります。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・都市公園基金：都市公園の改修その他の整備及び管理への活用を検討してまいります。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年度は地方交付税の追加交付や新型コロナウイルス感染症対策対策等に備えて約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億円の積み立てを行いましたが、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億円の取り崩しを行ったため、財政調整基金残高は約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毎年の財政需要により増減が生じているものですが、引き続き財源の確保を図り、適切に管理してまいります。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年度は、積み立て及び取崩しは行っておらず、増減はありません。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市債の計画的な借入の管理に努め、償還に必要な財源について適切に管理してまいります。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497,120
479,216
61.38
193,467,227
183,865,661
7,022,323
93,811,358
125,344,203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前年度と比較して、基準財政収入額は、市町村民税の所得割の単位額の増、企業収益の改善による法人税割の増等により増額となりました。</a:t>
          </a:r>
        </a:p>
        <a:p>
          <a:r>
            <a:rPr kumimoji="1" lang="ja-JP" altLang="en-US" sz="1200">
              <a:latin typeface="ＭＳ Ｐゴシック" panose="020B0600070205080204" pitchFamily="50" charset="-128"/>
              <a:ea typeface="ＭＳ Ｐゴシック" panose="020B0600070205080204" pitchFamily="50" charset="-128"/>
            </a:rPr>
            <a:t>　基準財政需要額においては、社会福祉費、生活保護費、保健衛生費が高齢者人口の増加や単位費用及び密度補正の増等により増額となりました。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年度は基準財需要額の伸びを、基準財政収入額の伸びが上回っており、単年度の財政力指数は前年度に比較して</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ポイント増加しました。</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カ年の平均の財政力指数では、前年度に比較して</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0.86</a:t>
          </a:r>
          <a:r>
            <a:rPr kumimoji="1" lang="ja-JP" altLang="en-US" sz="1200">
              <a:latin typeface="ＭＳ Ｐゴシック" panose="020B0600070205080204" pitchFamily="50" charset="-128"/>
              <a:ea typeface="ＭＳ Ｐゴシック" panose="020B0600070205080204" pitchFamily="50" charset="-128"/>
            </a:rPr>
            <a:t>となりました。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41</xdr:row>
      <xdr:rowOff>9172</xdr:rowOff>
    </xdr:to>
    <xdr:cxnSp macro="">
      <xdr:nvCxnSpPr>
        <xdr:cNvPr id="69" name="直線コネクタ 68"/>
        <xdr:cNvCxnSpPr/>
      </xdr:nvCxnSpPr>
      <xdr:spPr>
        <a:xfrm>
          <a:off x="4114800" y="70118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153811</xdr:rowOff>
    </xdr:to>
    <xdr:cxnSp macro="">
      <xdr:nvCxnSpPr>
        <xdr:cNvPr id="72" name="直線コネクタ 71"/>
        <xdr:cNvCxnSpPr/>
      </xdr:nvCxnSpPr>
      <xdr:spPr>
        <a:xfrm>
          <a:off x="3225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101899</xdr:rowOff>
    </xdr:from>
    <xdr:ext cx="762000" cy="259045"/>
    <xdr:sp macro="" textlink="">
      <xdr:nvSpPr>
        <xdr:cNvPr id="89" name="財政力該当値テキスト"/>
        <xdr:cNvSpPr txBox="1"/>
      </xdr:nvSpPr>
      <xdr:spPr>
        <a:xfrm>
          <a:off x="5041900" y="695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17938</xdr:rowOff>
    </xdr:from>
    <xdr:ext cx="736600" cy="259045"/>
    <xdr:sp macro="" textlink="">
      <xdr:nvSpPr>
        <xdr:cNvPr id="91" name="テキスト ボックス 90"/>
        <xdr:cNvSpPr txBox="1"/>
      </xdr:nvSpPr>
      <xdr:spPr>
        <a:xfrm>
          <a:off x="3733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3" name="テキスト ボックス 92"/>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年度は地方交付税の追加交付があり、分母にあたる経常一般財源が増えたことにより一時的に経常収支比率は改善しました。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地方税や地方消費税交付金の増加があった一方で、前年度に多く算定された臨時財政対策債の発行額の減少の影響が大きく、経常一般財源が減少しました。分子にあたる経常経費充当一般財源は、後期高齢者医療や介護保険特別会計への繰出金の増、光熱水費の高騰による維持管理経費の伸び等により増加しました。経常一般財源が減少し、経常経費充当一般財源が増加したことにより、前年度と比較して</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ポイント上昇しました。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64</xdr:row>
      <xdr:rowOff>39370</xdr:rowOff>
    </xdr:to>
    <xdr:cxnSp macro="">
      <xdr:nvCxnSpPr>
        <xdr:cNvPr id="132" name="直線コネクタ 131"/>
        <xdr:cNvCxnSpPr/>
      </xdr:nvCxnSpPr>
      <xdr:spPr>
        <a:xfrm>
          <a:off x="4114800" y="10626090"/>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64</xdr:row>
      <xdr:rowOff>119804</xdr:rowOff>
    </xdr:to>
    <xdr:cxnSp macro="">
      <xdr:nvCxnSpPr>
        <xdr:cNvPr id="135" name="直線コネクタ 134"/>
        <xdr:cNvCxnSpPr/>
      </xdr:nvCxnSpPr>
      <xdr:spPr>
        <a:xfrm flipV="1">
          <a:off x="3225800" y="10626090"/>
          <a:ext cx="8890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64</xdr:row>
      <xdr:rowOff>160020</xdr:rowOff>
    </xdr:to>
    <xdr:cxnSp macro="">
      <xdr:nvCxnSpPr>
        <xdr:cNvPr id="138" name="直線コネクタ 137"/>
        <xdr:cNvCxnSpPr/>
      </xdr:nvCxnSpPr>
      <xdr:spPr>
        <a:xfrm flipV="1">
          <a:off x="2336800" y="110926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160020</xdr:rowOff>
    </xdr:to>
    <xdr:cxnSp macro="">
      <xdr:nvCxnSpPr>
        <xdr:cNvPr id="141" name="直線コネクタ 140"/>
        <xdr:cNvCxnSpPr/>
      </xdr:nvCxnSpPr>
      <xdr:spPr>
        <a:xfrm>
          <a:off x="1447800" y="1103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3" name="楕円 152"/>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4" name="テキスト ボックス 153"/>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5" name="楕円 154"/>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6" name="テキスト ボックス 155"/>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7" name="楕円 156"/>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58" name="テキスト ボックス 157"/>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60" name="テキスト ボックス 159"/>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人当たりの人件費・物件費等は、類似団体の平均よりも低い決算額となっております。</a:t>
          </a:r>
        </a:p>
        <a:p>
          <a:r>
            <a:rPr kumimoji="1" lang="ja-JP" altLang="en-US" sz="1300">
              <a:latin typeface="ＭＳ Ｐゴシック" panose="020B0600070205080204" pitchFamily="50" charset="-128"/>
              <a:ea typeface="ＭＳ Ｐゴシック" panose="020B0600070205080204" pitchFamily="50" charset="-128"/>
            </a:rPr>
            <a:t>　前年度に比べて増額しておりますが、令和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年度から稼働したリサイクルセンターの維持管理・運営費、小中学校給食の公会計化や光熱水費の高騰にともなう施設維持管理経費の増加が主な要因となっています。</a:t>
          </a:r>
        </a:p>
        <a:p>
          <a:r>
            <a:rPr kumimoji="1" lang="ja-JP" altLang="en-US" sz="1300">
              <a:latin typeface="ＭＳ Ｐゴシック" panose="020B0600070205080204" pitchFamily="50" charset="-128"/>
              <a:ea typeface="ＭＳ Ｐゴシック" panose="020B0600070205080204" pitchFamily="50" charset="-128"/>
            </a:rPr>
            <a:t>　今後も引き続き、従来の仕様を見直す等の委託事業の見直しを継続し、経費削減に努めて参ります。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133370</xdr:rowOff>
    </xdr:from>
    <xdr:to>
      <xdr:col>23</xdr:col>
      <xdr:colOff>133350</xdr:colOff>
      <xdr:row>83</xdr:row>
      <xdr:rowOff>37540</xdr:rowOff>
    </xdr:to>
    <xdr:cxnSp macro="">
      <xdr:nvCxnSpPr>
        <xdr:cNvPr id="195" name="直線コネクタ 194"/>
        <xdr:cNvCxnSpPr/>
      </xdr:nvCxnSpPr>
      <xdr:spPr>
        <a:xfrm>
          <a:off x="4114800" y="14192270"/>
          <a:ext cx="838200" cy="7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134569</xdr:rowOff>
    </xdr:from>
    <xdr:to>
      <xdr:col>19</xdr:col>
      <xdr:colOff>133350</xdr:colOff>
      <xdr:row>82</xdr:row>
      <xdr:rowOff>133370</xdr:rowOff>
    </xdr:to>
    <xdr:cxnSp macro="">
      <xdr:nvCxnSpPr>
        <xdr:cNvPr id="198" name="直線コネクタ 197"/>
        <xdr:cNvCxnSpPr/>
      </xdr:nvCxnSpPr>
      <xdr:spPr>
        <a:xfrm>
          <a:off x="3225800" y="14022019"/>
          <a:ext cx="889000" cy="1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xdr:cNvSpPr txBox="1"/>
      </xdr:nvSpPr>
      <xdr:spPr>
        <a:xfrm>
          <a:off x="373380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80142</xdr:rowOff>
    </xdr:from>
    <xdr:to>
      <xdr:col>15</xdr:col>
      <xdr:colOff>82550</xdr:colOff>
      <xdr:row>81</xdr:row>
      <xdr:rowOff>134569</xdr:rowOff>
    </xdr:to>
    <xdr:cxnSp macro="">
      <xdr:nvCxnSpPr>
        <xdr:cNvPr id="201" name="直線コネクタ 200"/>
        <xdr:cNvCxnSpPr/>
      </xdr:nvCxnSpPr>
      <xdr:spPr>
        <a:xfrm>
          <a:off x="2336800" y="13967592"/>
          <a:ext cx="889000" cy="5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xdr:cNvSpPr txBox="1"/>
      </xdr:nvSpPr>
      <xdr:spPr>
        <a:xfrm>
          <a:off x="2844800"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29094</xdr:rowOff>
    </xdr:from>
    <xdr:to>
      <xdr:col>11</xdr:col>
      <xdr:colOff>31750</xdr:colOff>
      <xdr:row>81</xdr:row>
      <xdr:rowOff>80142</xdr:rowOff>
    </xdr:to>
    <xdr:cxnSp macro="">
      <xdr:nvCxnSpPr>
        <xdr:cNvPr id="204" name="直線コネクタ 203"/>
        <xdr:cNvCxnSpPr/>
      </xdr:nvCxnSpPr>
      <xdr:spPr>
        <a:xfrm>
          <a:off x="1447800" y="13916544"/>
          <a:ext cx="889000" cy="5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xdr:cNvSpPr txBox="1"/>
      </xdr:nvSpPr>
      <xdr:spPr>
        <a:xfrm>
          <a:off x="1955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xdr:cNvSpPr txBox="1"/>
      </xdr:nvSpPr>
      <xdr:spPr>
        <a:xfrm>
          <a:off x="1066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158190</xdr:rowOff>
    </xdr:from>
    <xdr:to>
      <xdr:col>23</xdr:col>
      <xdr:colOff>184150</xdr:colOff>
      <xdr:row>83</xdr:row>
      <xdr:rowOff>88340</xdr:rowOff>
    </xdr:to>
    <xdr:sp macro="" textlink="">
      <xdr:nvSpPr>
        <xdr:cNvPr id="214" name="楕円 213"/>
        <xdr:cNvSpPr/>
      </xdr:nvSpPr>
      <xdr:spPr>
        <a:xfrm>
          <a:off x="4902200" y="1421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3267</xdr:rowOff>
    </xdr:from>
    <xdr:ext cx="762000" cy="259045"/>
    <xdr:sp macro="" textlink="">
      <xdr:nvSpPr>
        <xdr:cNvPr id="215" name="人件費・物件費等の状況該当値テキスト"/>
        <xdr:cNvSpPr txBox="1"/>
      </xdr:nvSpPr>
      <xdr:spPr>
        <a:xfrm>
          <a:off x="5041900" y="1406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82570</xdr:rowOff>
    </xdr:from>
    <xdr:to>
      <xdr:col>19</xdr:col>
      <xdr:colOff>184150</xdr:colOff>
      <xdr:row>83</xdr:row>
      <xdr:rowOff>12720</xdr:rowOff>
    </xdr:to>
    <xdr:sp macro="" textlink="">
      <xdr:nvSpPr>
        <xdr:cNvPr id="216" name="楕円 215"/>
        <xdr:cNvSpPr/>
      </xdr:nvSpPr>
      <xdr:spPr>
        <a:xfrm>
          <a:off x="4064000" y="141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22897</xdr:rowOff>
    </xdr:from>
    <xdr:ext cx="736600" cy="259045"/>
    <xdr:sp macro="" textlink="">
      <xdr:nvSpPr>
        <xdr:cNvPr id="217" name="テキスト ボックス 216"/>
        <xdr:cNvSpPr txBox="1"/>
      </xdr:nvSpPr>
      <xdr:spPr>
        <a:xfrm>
          <a:off x="3733800" y="1391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83769</xdr:rowOff>
    </xdr:from>
    <xdr:to>
      <xdr:col>15</xdr:col>
      <xdr:colOff>133350</xdr:colOff>
      <xdr:row>82</xdr:row>
      <xdr:rowOff>13919</xdr:rowOff>
    </xdr:to>
    <xdr:sp macro="" textlink="">
      <xdr:nvSpPr>
        <xdr:cNvPr id="218" name="楕円 217"/>
        <xdr:cNvSpPr/>
      </xdr:nvSpPr>
      <xdr:spPr>
        <a:xfrm>
          <a:off x="3175000" y="139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24096</xdr:rowOff>
    </xdr:from>
    <xdr:ext cx="762000" cy="259045"/>
    <xdr:sp macro="" textlink="">
      <xdr:nvSpPr>
        <xdr:cNvPr id="219" name="テキスト ボックス 218"/>
        <xdr:cNvSpPr txBox="1"/>
      </xdr:nvSpPr>
      <xdr:spPr>
        <a:xfrm>
          <a:off x="2844800" y="1374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29342</xdr:rowOff>
    </xdr:from>
    <xdr:to>
      <xdr:col>11</xdr:col>
      <xdr:colOff>82550</xdr:colOff>
      <xdr:row>81</xdr:row>
      <xdr:rowOff>130942</xdr:rowOff>
    </xdr:to>
    <xdr:sp macro="" textlink="">
      <xdr:nvSpPr>
        <xdr:cNvPr id="220" name="楕円 219"/>
        <xdr:cNvSpPr/>
      </xdr:nvSpPr>
      <xdr:spPr>
        <a:xfrm>
          <a:off x="2286000" y="139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141119</xdr:rowOff>
    </xdr:from>
    <xdr:ext cx="762000" cy="259045"/>
    <xdr:sp macro="" textlink="">
      <xdr:nvSpPr>
        <xdr:cNvPr id="221" name="テキスト ボックス 220"/>
        <xdr:cNvSpPr txBox="1"/>
      </xdr:nvSpPr>
      <xdr:spPr>
        <a:xfrm>
          <a:off x="1955800" y="1368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149744</xdr:rowOff>
    </xdr:from>
    <xdr:to>
      <xdr:col>7</xdr:col>
      <xdr:colOff>31750</xdr:colOff>
      <xdr:row>81</xdr:row>
      <xdr:rowOff>79894</xdr:rowOff>
    </xdr:to>
    <xdr:sp macro="" textlink="">
      <xdr:nvSpPr>
        <xdr:cNvPr id="222" name="楕円 221"/>
        <xdr:cNvSpPr/>
      </xdr:nvSpPr>
      <xdr:spPr>
        <a:xfrm>
          <a:off x="1397000" y="138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90071</xdr:rowOff>
    </xdr:from>
    <xdr:ext cx="762000" cy="259045"/>
    <xdr:sp macro="" textlink="">
      <xdr:nvSpPr>
        <xdr:cNvPr id="223" name="テキスト ボックス 222"/>
        <xdr:cNvSpPr txBox="1"/>
      </xdr:nvSpPr>
      <xdr:spPr>
        <a:xfrm>
          <a:off x="1066800" y="136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大きな影響を与える階層の一部において、本市の職員構成等が影響し、ラスパイレス指数類似団体の平均よりも高い状況となっております。引き続き、給与制度、職員構成の適正化を図り、縮減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81491</xdr:rowOff>
    </xdr:to>
    <xdr:cxnSp macro="">
      <xdr:nvCxnSpPr>
        <xdr:cNvPr id="257" name="直線コネクタ 256"/>
        <xdr:cNvCxnSpPr/>
      </xdr:nvCxnSpPr>
      <xdr:spPr>
        <a:xfrm>
          <a:off x="16179800" y="14826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81491</xdr:rowOff>
    </xdr:to>
    <xdr:cxnSp macro="">
      <xdr:nvCxnSpPr>
        <xdr:cNvPr id="260" name="直線コネクタ 259"/>
        <xdr:cNvCxnSpPr/>
      </xdr:nvCxnSpPr>
      <xdr:spPr>
        <a:xfrm>
          <a:off x="15290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81491</xdr:rowOff>
    </xdr:to>
    <xdr:cxnSp macro="">
      <xdr:nvCxnSpPr>
        <xdr:cNvPr id="263" name="直線コネクタ 262"/>
        <xdr:cNvCxnSpPr/>
      </xdr:nvCxnSpPr>
      <xdr:spPr>
        <a:xfrm>
          <a:off x="14401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121709</xdr:rowOff>
    </xdr:to>
    <xdr:cxnSp macro="">
      <xdr:nvCxnSpPr>
        <xdr:cNvPr id="266" name="直線コネクタ 265"/>
        <xdr:cNvCxnSpPr/>
      </xdr:nvCxnSpPr>
      <xdr:spPr>
        <a:xfrm flipV="1">
          <a:off x="13512800" y="147859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6" name="楕円 275"/>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77"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8" name="楕円 277"/>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9" name="テキスト ボックス 278"/>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0" name="楕円 279"/>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1" name="テキスト ボックス 280"/>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2" name="楕円 281"/>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3" name="テキスト ボックス 282"/>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4" name="楕円 283"/>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5" name="テキスト ボックス 284"/>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人当たりの職員数は同水準で推移しており、類似団体の平均値と比較しても少ない数値を保っています。</a:t>
          </a:r>
        </a:p>
        <a:p>
          <a:r>
            <a:rPr kumimoji="1" lang="ja-JP" altLang="en-US" sz="1300">
              <a:latin typeface="ＭＳ Ｐゴシック" panose="020B0600070205080204" pitchFamily="50" charset="-128"/>
              <a:ea typeface="ＭＳ Ｐゴシック" panose="020B0600070205080204" pitchFamily="50" charset="-128"/>
            </a:rPr>
            <a:t>　今後も事業量・事務量に応じた、適正な定員管理を努めてまいります。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105591</xdr:rowOff>
    </xdr:from>
    <xdr:to>
      <xdr:col>81</xdr:col>
      <xdr:colOff>44450</xdr:colOff>
      <xdr:row>61</xdr:row>
      <xdr:rowOff>119380</xdr:rowOff>
    </xdr:to>
    <xdr:cxnSp macro="">
      <xdr:nvCxnSpPr>
        <xdr:cNvPr id="322" name="直線コネクタ 321"/>
        <xdr:cNvCxnSpPr/>
      </xdr:nvCxnSpPr>
      <xdr:spPr>
        <a:xfrm flipV="1">
          <a:off x="16179800" y="1056404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112485</xdr:rowOff>
    </xdr:from>
    <xdr:to>
      <xdr:col>77</xdr:col>
      <xdr:colOff>44450</xdr:colOff>
      <xdr:row>61</xdr:row>
      <xdr:rowOff>119380</xdr:rowOff>
    </xdr:to>
    <xdr:cxnSp macro="">
      <xdr:nvCxnSpPr>
        <xdr:cNvPr id="325" name="直線コネクタ 324"/>
        <xdr:cNvCxnSpPr/>
      </xdr:nvCxnSpPr>
      <xdr:spPr>
        <a:xfrm>
          <a:off x="15290800" y="105709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112485</xdr:rowOff>
    </xdr:to>
    <xdr:cxnSp macro="">
      <xdr:nvCxnSpPr>
        <xdr:cNvPr id="328" name="直線コネクタ 327"/>
        <xdr:cNvCxnSpPr/>
      </xdr:nvCxnSpPr>
      <xdr:spPr>
        <a:xfrm>
          <a:off x="14401800" y="105571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98697</xdr:rowOff>
    </xdr:from>
    <xdr:to>
      <xdr:col>68</xdr:col>
      <xdr:colOff>152400</xdr:colOff>
      <xdr:row>61</xdr:row>
      <xdr:rowOff>98697</xdr:rowOff>
    </xdr:to>
    <xdr:cxnSp macro="">
      <xdr:nvCxnSpPr>
        <xdr:cNvPr id="331" name="直線コネクタ 330"/>
        <xdr:cNvCxnSpPr/>
      </xdr:nvCxnSpPr>
      <xdr:spPr>
        <a:xfrm>
          <a:off x="13512800" y="105571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xdr:cNvSpPr txBox="1"/>
      </xdr:nvSpPr>
      <xdr:spPr>
        <a:xfrm>
          <a:off x="13131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54791</xdr:rowOff>
    </xdr:from>
    <xdr:to>
      <xdr:col>81</xdr:col>
      <xdr:colOff>95250</xdr:colOff>
      <xdr:row>61</xdr:row>
      <xdr:rowOff>156391</xdr:rowOff>
    </xdr:to>
    <xdr:sp macro="" textlink="">
      <xdr:nvSpPr>
        <xdr:cNvPr id="341" name="楕円 340"/>
        <xdr:cNvSpPr/>
      </xdr:nvSpPr>
      <xdr:spPr>
        <a:xfrm>
          <a:off x="16967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71318</xdr:rowOff>
    </xdr:from>
    <xdr:ext cx="762000" cy="259045"/>
    <xdr:sp macro="" textlink="">
      <xdr:nvSpPr>
        <xdr:cNvPr id="342" name="定員管理の状況該当値テキスト"/>
        <xdr:cNvSpPr txBox="1"/>
      </xdr:nvSpPr>
      <xdr:spPr>
        <a:xfrm>
          <a:off x="171069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3" name="楕円 342"/>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8907</xdr:rowOff>
    </xdr:from>
    <xdr:ext cx="736600" cy="259045"/>
    <xdr:sp macro="" textlink="">
      <xdr:nvSpPr>
        <xdr:cNvPr id="344" name="テキスト ボックス 343"/>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61685</xdr:rowOff>
    </xdr:from>
    <xdr:to>
      <xdr:col>73</xdr:col>
      <xdr:colOff>44450</xdr:colOff>
      <xdr:row>61</xdr:row>
      <xdr:rowOff>163285</xdr:rowOff>
    </xdr:to>
    <xdr:sp macro="" textlink="">
      <xdr:nvSpPr>
        <xdr:cNvPr id="345" name="楕円 344"/>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2012</xdr:rowOff>
    </xdr:from>
    <xdr:ext cx="762000" cy="259045"/>
    <xdr:sp macro="" textlink="">
      <xdr:nvSpPr>
        <xdr:cNvPr id="346" name="テキスト ボックス 345"/>
        <xdr:cNvSpPr txBox="1"/>
      </xdr:nvSpPr>
      <xdr:spPr>
        <a:xfrm>
          <a:off x="14909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47" name="楕円 346"/>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159674</xdr:rowOff>
    </xdr:from>
    <xdr:ext cx="762000" cy="259045"/>
    <xdr:sp macro="" textlink="">
      <xdr:nvSpPr>
        <xdr:cNvPr id="348" name="テキスト ボックス 347"/>
        <xdr:cNvSpPr txBox="1"/>
      </xdr:nvSpPr>
      <xdr:spPr>
        <a:xfrm>
          <a:off x="14020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47897</xdr:rowOff>
    </xdr:from>
    <xdr:to>
      <xdr:col>64</xdr:col>
      <xdr:colOff>152400</xdr:colOff>
      <xdr:row>61</xdr:row>
      <xdr:rowOff>149497</xdr:rowOff>
    </xdr:to>
    <xdr:sp macro="" textlink="">
      <xdr:nvSpPr>
        <xdr:cNvPr id="349" name="楕円 348"/>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159674</xdr:rowOff>
    </xdr:from>
    <xdr:ext cx="762000" cy="259045"/>
    <xdr:sp macro="" textlink="">
      <xdr:nvSpPr>
        <xdr:cNvPr id="350" name="テキスト ボックス 349"/>
        <xdr:cNvSpPr txBox="1"/>
      </xdr:nvSpPr>
      <xdr:spPr>
        <a:xfrm>
          <a:off x="13131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年度と令和元年度の単年度比較において、六和クリーンセンター解体事業や中央消防署建設事業等の元金の償還が始まったため、元利償還金は約</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億円増加しました。病院や下水道の事業債の償還進行により、公営企業債の元利償還金に対する繰入金は約</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億円の減少しています。一方、算入公債費等は元利・準元利償還金に係る基準財政需要額算入額は約</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億円増となったこと等により、実質公債費率の分子は約</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億円増となりました。</a:t>
          </a:r>
        </a:p>
        <a:p>
          <a:r>
            <a:rPr kumimoji="1" lang="ja-JP" altLang="en-US" sz="1100">
              <a:latin typeface="ＭＳ Ｐゴシック" panose="020B0600070205080204" pitchFamily="50" charset="-128"/>
              <a:ea typeface="ＭＳ Ｐゴシック" panose="020B0600070205080204" pitchFamily="50" charset="-128"/>
            </a:rPr>
            <a:t>　標準財政規模の増等により、分母は約</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億円増となりました。分子の伸び率が、分母の伸び率を上回ったため、実質公債費率は前年度よりも</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38</xdr:row>
      <xdr:rowOff>148167</xdr:rowOff>
    </xdr:to>
    <xdr:cxnSp macro="">
      <xdr:nvCxnSpPr>
        <xdr:cNvPr id="385" name="直線コネクタ 384"/>
        <xdr:cNvCxnSpPr/>
      </xdr:nvCxnSpPr>
      <xdr:spPr>
        <a:xfrm>
          <a:off x="16179800" y="66287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113695</xdr:rowOff>
    </xdr:to>
    <xdr:cxnSp macro="">
      <xdr:nvCxnSpPr>
        <xdr:cNvPr id="388" name="直線コネクタ 387"/>
        <xdr:cNvCxnSpPr/>
      </xdr:nvCxnSpPr>
      <xdr:spPr>
        <a:xfrm>
          <a:off x="15290800" y="65828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67733</xdr:rowOff>
    </xdr:to>
    <xdr:cxnSp macro="">
      <xdr:nvCxnSpPr>
        <xdr:cNvPr id="391" name="直線コネクタ 390"/>
        <xdr:cNvCxnSpPr/>
      </xdr:nvCxnSpPr>
      <xdr:spPr>
        <a:xfrm>
          <a:off x="14401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xdr:cNvSpPr txBox="1"/>
      </xdr:nvSpPr>
      <xdr:spPr>
        <a:xfrm>
          <a:off x="14909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67733</xdr:rowOff>
    </xdr:to>
    <xdr:cxnSp macro="">
      <xdr:nvCxnSpPr>
        <xdr:cNvPr id="394" name="直線コネクタ 393"/>
        <xdr:cNvCxnSpPr/>
      </xdr:nvCxnSpPr>
      <xdr:spPr>
        <a:xfrm flipV="1">
          <a:off x="13512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xdr:cNvSpPr txBox="1"/>
      </xdr:nvSpPr>
      <xdr:spPr>
        <a:xfrm>
          <a:off x="13131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4" name="楕円 403"/>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5"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6" name="楕円 405"/>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7" name="テキスト ボックス 406"/>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8" name="楕円 407"/>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9" name="テキスト ボックス 408"/>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0" name="楕円 409"/>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1" name="テキスト ボックス 410"/>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2" name="楕円 411"/>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3" name="テキスト ボックス 412"/>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将来負担額は、公営企業債等繰入見込額の減や債務負担行為支出予定額が減った一方、充当可能基金である財政調整基金を取り崩したこと等を要因として充当可能財源が減ったために、算定の分子が約</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億増加しました。一方で算定の分母については、臨時財政対策債の発行可能額の減による標準財政規模の減少により、約１７億減少しました。分子の増に対し、分母が減少したため、将来負担比率は前年度よりも増加しました。</a:t>
          </a:r>
        </a:p>
        <a:p>
          <a:r>
            <a:rPr kumimoji="1" lang="ja-JP" altLang="en-US" sz="1200">
              <a:latin typeface="ＭＳ Ｐゴシック" panose="020B0600070205080204" pitchFamily="50" charset="-128"/>
              <a:ea typeface="ＭＳ Ｐゴシック" panose="020B0600070205080204" pitchFamily="50" charset="-128"/>
            </a:rPr>
            <a:t>　財政運営が圧迫されることのないよう、各種債務の的確な把握に努めるとともに、充当可能財源のさらなる確保に努め、将来負担額の抑制を図ってまいります。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141242</xdr:rowOff>
    </xdr:from>
    <xdr:to>
      <xdr:col>81</xdr:col>
      <xdr:colOff>44450</xdr:colOff>
      <xdr:row>14</xdr:row>
      <xdr:rowOff>9434</xdr:rowOff>
    </xdr:to>
    <xdr:cxnSp macro="">
      <xdr:nvCxnSpPr>
        <xdr:cNvPr id="449" name="直線コネクタ 448"/>
        <xdr:cNvCxnSpPr/>
      </xdr:nvCxnSpPr>
      <xdr:spPr>
        <a:xfrm>
          <a:off x="16179800" y="2370092"/>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125730</xdr:rowOff>
    </xdr:from>
    <xdr:to>
      <xdr:col>77</xdr:col>
      <xdr:colOff>44450</xdr:colOff>
      <xdr:row>13</xdr:row>
      <xdr:rowOff>141242</xdr:rowOff>
    </xdr:to>
    <xdr:cxnSp macro="">
      <xdr:nvCxnSpPr>
        <xdr:cNvPr id="452" name="直線コネクタ 451"/>
        <xdr:cNvCxnSpPr/>
      </xdr:nvCxnSpPr>
      <xdr:spPr>
        <a:xfrm>
          <a:off x="15290800" y="235458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34670</xdr:rowOff>
    </xdr:from>
    <xdr:ext cx="736600" cy="259045"/>
    <xdr:sp macro="" textlink="">
      <xdr:nvSpPr>
        <xdr:cNvPr id="454" name="テキスト ボックス 453"/>
        <xdr:cNvSpPr txBox="1"/>
      </xdr:nvSpPr>
      <xdr:spPr>
        <a:xfrm>
          <a:off x="15798800" y="243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5" name="フローチャート: 判断 454"/>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70865</xdr:rowOff>
    </xdr:from>
    <xdr:ext cx="762000" cy="259045"/>
    <xdr:sp macro="" textlink="">
      <xdr:nvSpPr>
        <xdr:cNvPr id="456" name="テキスト ボックス 455"/>
        <xdr:cNvSpPr txBox="1"/>
      </xdr:nvSpPr>
      <xdr:spPr>
        <a:xfrm>
          <a:off x="14909800" y="24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7" name="フローチャート: 判断 456"/>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8" name="テキスト ボックス 457"/>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9" name="フローチャート: 判断 458"/>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157043</xdr:rowOff>
    </xdr:from>
    <xdr:ext cx="762000" cy="259045"/>
    <xdr:sp macro="" textlink="">
      <xdr:nvSpPr>
        <xdr:cNvPr id="460" name="テキスト ボックス 459"/>
        <xdr:cNvSpPr txBox="1"/>
      </xdr:nvSpPr>
      <xdr:spPr>
        <a:xfrm>
          <a:off x="13131800" y="255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130084</xdr:rowOff>
    </xdr:from>
    <xdr:to>
      <xdr:col>81</xdr:col>
      <xdr:colOff>95250</xdr:colOff>
      <xdr:row>14</xdr:row>
      <xdr:rowOff>60234</xdr:rowOff>
    </xdr:to>
    <xdr:sp macro="" textlink="">
      <xdr:nvSpPr>
        <xdr:cNvPr id="466" name="楕円 465"/>
        <xdr:cNvSpPr/>
      </xdr:nvSpPr>
      <xdr:spPr>
        <a:xfrm>
          <a:off x="169672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6911</xdr:rowOff>
    </xdr:from>
    <xdr:ext cx="762000" cy="259045"/>
    <xdr:sp macro="" textlink="">
      <xdr:nvSpPr>
        <xdr:cNvPr id="467" name="将来負担の状況該当値テキスト"/>
        <xdr:cNvSpPr txBox="1"/>
      </xdr:nvSpPr>
      <xdr:spPr>
        <a:xfrm>
          <a:off x="17106900" y="240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90442</xdr:rowOff>
    </xdr:from>
    <xdr:to>
      <xdr:col>77</xdr:col>
      <xdr:colOff>95250</xdr:colOff>
      <xdr:row>14</xdr:row>
      <xdr:rowOff>20592</xdr:rowOff>
    </xdr:to>
    <xdr:sp macro="" textlink="">
      <xdr:nvSpPr>
        <xdr:cNvPr id="468" name="楕円 467"/>
        <xdr:cNvSpPr/>
      </xdr:nvSpPr>
      <xdr:spPr>
        <a:xfrm>
          <a:off x="16129000" y="23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30769</xdr:rowOff>
    </xdr:from>
    <xdr:ext cx="736600" cy="259045"/>
    <xdr:sp macro="" textlink="">
      <xdr:nvSpPr>
        <xdr:cNvPr id="469" name="テキスト ボックス 468"/>
        <xdr:cNvSpPr txBox="1"/>
      </xdr:nvSpPr>
      <xdr:spPr>
        <a:xfrm>
          <a:off x="15798800" y="2088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74930</xdr:rowOff>
    </xdr:from>
    <xdr:to>
      <xdr:col>73</xdr:col>
      <xdr:colOff>44450</xdr:colOff>
      <xdr:row>14</xdr:row>
      <xdr:rowOff>5080</xdr:rowOff>
    </xdr:to>
    <xdr:sp macro="" textlink="">
      <xdr:nvSpPr>
        <xdr:cNvPr id="470" name="楕円 469"/>
        <xdr:cNvSpPr/>
      </xdr:nvSpPr>
      <xdr:spPr>
        <a:xfrm>
          <a:off x="15240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15257</xdr:rowOff>
    </xdr:from>
    <xdr:ext cx="762000" cy="259045"/>
    <xdr:sp macro="" textlink="">
      <xdr:nvSpPr>
        <xdr:cNvPr id="471" name="テキスト ボックス 470"/>
        <xdr:cNvSpPr txBox="1"/>
      </xdr:nvSpPr>
      <xdr:spPr>
        <a:xfrm>
          <a:off x="14909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74930</xdr:rowOff>
    </xdr:from>
    <xdr:to>
      <xdr:col>64</xdr:col>
      <xdr:colOff>152400</xdr:colOff>
      <xdr:row>14</xdr:row>
      <xdr:rowOff>5080</xdr:rowOff>
    </xdr:to>
    <xdr:sp macro="" textlink="">
      <xdr:nvSpPr>
        <xdr:cNvPr id="472" name="楕円 471"/>
        <xdr:cNvSpPr/>
      </xdr:nvSpPr>
      <xdr:spPr>
        <a:xfrm>
          <a:off x="13462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15257</xdr:rowOff>
    </xdr:from>
    <xdr:ext cx="762000" cy="259045"/>
    <xdr:sp macro="" textlink="">
      <xdr:nvSpPr>
        <xdr:cNvPr id="473" name="テキスト ボックス 472"/>
        <xdr:cNvSpPr txBox="1"/>
      </xdr:nvSpPr>
      <xdr:spPr>
        <a:xfrm>
          <a:off x="13131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497,120
479,216
61.38
193,467,227
183,865,661
7,022,323
93,811,358
125,344,203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年度は地方交付税の追加交付等があったため、分母にあたる経常一般財源が増え、経常収支比率の人件費の構成比率も一時的に低下しました。令和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年度は、期末手当の減により、前年度と比較して経常経費充当一般財源は減少しておりますが、構成比は</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ポイント上昇しました。また、会計年度任用職員人件費が増加していることから、引き続き適切な配置に努めてまいります。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人あたり人件費決算額及び人口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人あたり職員数は、類似団体と比較して本市は低い状況となっております。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5080</xdr:rowOff>
    </xdr:to>
    <xdr:cxnSp macro="">
      <xdr:nvCxnSpPr>
        <xdr:cNvPr id="66" name="直線コネクタ 65"/>
        <xdr:cNvCxnSpPr/>
      </xdr:nvCxnSpPr>
      <xdr:spPr>
        <a:xfrm>
          <a:off x="3987800" y="6451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119380</xdr:rowOff>
    </xdr:to>
    <xdr:cxnSp macro="">
      <xdr:nvCxnSpPr>
        <xdr:cNvPr id="69" name="直線コネクタ 68"/>
        <xdr:cNvCxnSpPr/>
      </xdr:nvCxnSpPr>
      <xdr:spPr>
        <a:xfrm flipV="1">
          <a:off x="3098800" y="64516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119380</xdr:rowOff>
    </xdr:to>
    <xdr:cxnSp macro="">
      <xdr:nvCxnSpPr>
        <xdr:cNvPr id="72" name="直線コネクタ 71"/>
        <xdr:cNvCxnSpPr/>
      </xdr:nvCxnSpPr>
      <xdr:spPr>
        <a:xfrm>
          <a:off x="2209800" y="6543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27940</xdr:rowOff>
    </xdr:to>
    <xdr:cxnSp macro="">
      <xdr:nvCxnSpPr>
        <xdr:cNvPr id="75" name="直線コネクタ 74"/>
        <xdr:cNvCxnSpPr/>
      </xdr:nvCxnSpPr>
      <xdr:spPr>
        <a:xfrm>
          <a:off x="1320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物件費に係る経常収支比率は、ここ数年、類似団体平均と同程度で推移しています。前年度と比較して</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ポイント上昇し、経常経費充当一般財源は約</a:t>
          </a:r>
          <a:r>
            <a:rPr kumimoji="1" lang="en-US" altLang="ja-JP" sz="1200">
              <a:latin typeface="ＭＳ Ｐゴシック" panose="020B0600070205080204" pitchFamily="50" charset="-128"/>
              <a:ea typeface="ＭＳ Ｐゴシック" panose="020B0600070205080204" pitchFamily="50" charset="-128"/>
            </a:rPr>
            <a:t>6.7</a:t>
          </a:r>
          <a:r>
            <a:rPr kumimoji="1" lang="ja-JP" altLang="en-US" sz="1200">
              <a:latin typeface="ＭＳ Ｐゴシック" panose="020B0600070205080204" pitchFamily="50" charset="-128"/>
              <a:ea typeface="ＭＳ Ｐゴシック" panose="020B0600070205080204" pitchFamily="50" charset="-128"/>
            </a:rPr>
            <a:t>億円増加しています。令和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月から稼働したリサイクルセンターの維持管理・運営費、小中学校給食の公会計化に伴う賄材料費の増、高熱水費高騰による小中学校校舎等維持管理経費の増などにより、物件費が増加となりました。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従来の仕様条件の見直し等の委託事業の見直しを継続し、物件費の削減に努めてまいります。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86995</xdr:rowOff>
    </xdr:from>
    <xdr:to>
      <xdr:col>82</xdr:col>
      <xdr:colOff>107950</xdr:colOff>
      <xdr:row>16</xdr:row>
      <xdr:rowOff>167005</xdr:rowOff>
    </xdr:to>
    <xdr:cxnSp macro="">
      <xdr:nvCxnSpPr>
        <xdr:cNvPr id="123" name="直線コネクタ 122"/>
        <xdr:cNvCxnSpPr/>
      </xdr:nvCxnSpPr>
      <xdr:spPr>
        <a:xfrm>
          <a:off x="15671800" y="283019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86995</xdr:rowOff>
    </xdr:from>
    <xdr:to>
      <xdr:col>78</xdr:col>
      <xdr:colOff>69850</xdr:colOff>
      <xdr:row>16</xdr:row>
      <xdr:rowOff>115570</xdr:rowOff>
    </xdr:to>
    <xdr:cxnSp macro="">
      <xdr:nvCxnSpPr>
        <xdr:cNvPr id="126" name="直線コネクタ 125"/>
        <xdr:cNvCxnSpPr/>
      </xdr:nvCxnSpPr>
      <xdr:spPr>
        <a:xfrm flipV="1">
          <a:off x="14782800" y="2830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115570</xdr:rowOff>
    </xdr:from>
    <xdr:to>
      <xdr:col>73</xdr:col>
      <xdr:colOff>180975</xdr:colOff>
      <xdr:row>17</xdr:row>
      <xdr:rowOff>18415</xdr:rowOff>
    </xdr:to>
    <xdr:cxnSp macro="">
      <xdr:nvCxnSpPr>
        <xdr:cNvPr id="129" name="直線コネクタ 128"/>
        <xdr:cNvCxnSpPr/>
      </xdr:nvCxnSpPr>
      <xdr:spPr>
        <a:xfrm flipV="1">
          <a:off x="13893800" y="28587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xdr:rowOff>
    </xdr:from>
    <xdr:to>
      <xdr:col>69</xdr:col>
      <xdr:colOff>92075</xdr:colOff>
      <xdr:row>17</xdr:row>
      <xdr:rowOff>18415</xdr:rowOff>
    </xdr:to>
    <xdr:cxnSp macro="">
      <xdr:nvCxnSpPr>
        <xdr:cNvPr id="132" name="直線コネクタ 131"/>
        <xdr:cNvCxnSpPr/>
      </xdr:nvCxnSpPr>
      <xdr:spPr>
        <a:xfrm>
          <a:off x="13004800" y="29273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42" name="楕円 141"/>
        <xdr:cNvSpPr/>
      </xdr:nvSpPr>
      <xdr:spPr>
        <a:xfrm>
          <a:off x="164592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88282</xdr:rowOff>
    </xdr:from>
    <xdr:ext cx="762000" cy="259045"/>
    <xdr:sp macro="" textlink="">
      <xdr:nvSpPr>
        <xdr:cNvPr id="143" name="物件費該当値テキスト"/>
        <xdr:cNvSpPr txBox="1"/>
      </xdr:nvSpPr>
      <xdr:spPr>
        <a:xfrm>
          <a:off x="165989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36195</xdr:rowOff>
    </xdr:from>
    <xdr:to>
      <xdr:col>78</xdr:col>
      <xdr:colOff>120650</xdr:colOff>
      <xdr:row>16</xdr:row>
      <xdr:rowOff>137795</xdr:rowOff>
    </xdr:to>
    <xdr:sp macro="" textlink="">
      <xdr:nvSpPr>
        <xdr:cNvPr id="144" name="楕円 143"/>
        <xdr:cNvSpPr/>
      </xdr:nvSpPr>
      <xdr:spPr>
        <a:xfrm>
          <a:off x="15621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147972</xdr:rowOff>
    </xdr:from>
    <xdr:ext cx="736600" cy="259045"/>
    <xdr:sp macro="" textlink="">
      <xdr:nvSpPr>
        <xdr:cNvPr id="145" name="テキスト ボックス 144"/>
        <xdr:cNvSpPr txBox="1"/>
      </xdr:nvSpPr>
      <xdr:spPr>
        <a:xfrm>
          <a:off x="15290800" y="254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64770</xdr:rowOff>
    </xdr:from>
    <xdr:to>
      <xdr:col>74</xdr:col>
      <xdr:colOff>31750</xdr:colOff>
      <xdr:row>16</xdr:row>
      <xdr:rowOff>166370</xdr:rowOff>
    </xdr:to>
    <xdr:sp macro="" textlink="">
      <xdr:nvSpPr>
        <xdr:cNvPr id="146" name="楕円 145"/>
        <xdr:cNvSpPr/>
      </xdr:nvSpPr>
      <xdr:spPr>
        <a:xfrm>
          <a:off x="14732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151147</xdr:rowOff>
    </xdr:from>
    <xdr:ext cx="762000" cy="259045"/>
    <xdr:sp macro="" textlink="">
      <xdr:nvSpPr>
        <xdr:cNvPr id="147" name="テキスト ボックス 146"/>
        <xdr:cNvSpPr txBox="1"/>
      </xdr:nvSpPr>
      <xdr:spPr>
        <a:xfrm>
          <a:off x="14401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139065</xdr:rowOff>
    </xdr:from>
    <xdr:to>
      <xdr:col>69</xdr:col>
      <xdr:colOff>142875</xdr:colOff>
      <xdr:row>17</xdr:row>
      <xdr:rowOff>69215</xdr:rowOff>
    </xdr:to>
    <xdr:sp macro="" textlink="">
      <xdr:nvSpPr>
        <xdr:cNvPr id="148" name="楕円 147"/>
        <xdr:cNvSpPr/>
      </xdr:nvSpPr>
      <xdr:spPr>
        <a:xfrm>
          <a:off x="13843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53992</xdr:rowOff>
    </xdr:from>
    <xdr:ext cx="762000" cy="259045"/>
    <xdr:sp macro="" textlink="">
      <xdr:nvSpPr>
        <xdr:cNvPr id="149" name="テキスト ボックス 148"/>
        <xdr:cNvSpPr txBox="1"/>
      </xdr:nvSpPr>
      <xdr:spPr>
        <a:xfrm>
          <a:off x="13512800" y="296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50" name="楕円 149"/>
        <xdr:cNvSpPr/>
      </xdr:nvSpPr>
      <xdr:spPr>
        <a:xfrm>
          <a:off x="12954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48277</xdr:rowOff>
    </xdr:from>
    <xdr:ext cx="762000" cy="259045"/>
    <xdr:sp macro="" textlink="">
      <xdr:nvSpPr>
        <xdr:cNvPr id="151" name="テキスト ボックス 150"/>
        <xdr:cNvSpPr txBox="1"/>
      </xdr:nvSpPr>
      <xdr:spPr>
        <a:xfrm>
          <a:off x="12623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年度は、地方交付税の追加交付等があったため一時的に扶助費に係る経常収支比率が改善しました。令和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年度の経常経費充当一般財源は前年度よりも</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億円増加し、扶助費に係る経常収支比率は</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昇しております。障害福祉給付費や保育所の運営経費の増加、子ども医療費助成事業の対象者拡大等が主な要因です。今後も子育て施策への積極的な取り組みや高齢化に伴い、扶助費の増加傾向は続くと見込まれるため、限られた財源の中で最大限の効果を発揮するため、緊急的・重要性の高い施策を優先するなどして、事業の重点化・効率化を進めてまい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59</xdr:row>
      <xdr:rowOff>31750</xdr:rowOff>
    </xdr:to>
    <xdr:cxnSp macro="">
      <xdr:nvCxnSpPr>
        <xdr:cNvPr id="184" name="直線コネクタ 183"/>
        <xdr:cNvCxnSpPr/>
      </xdr:nvCxnSpPr>
      <xdr:spPr>
        <a:xfrm>
          <a:off x="3987800" y="99758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59</xdr:row>
      <xdr:rowOff>12700</xdr:rowOff>
    </xdr:to>
    <xdr:cxnSp macro="">
      <xdr:nvCxnSpPr>
        <xdr:cNvPr id="187" name="直線コネクタ 186"/>
        <xdr:cNvCxnSpPr/>
      </xdr:nvCxnSpPr>
      <xdr:spPr>
        <a:xfrm flipV="1">
          <a:off x="3098800" y="9975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165100</xdr:rowOff>
    </xdr:to>
    <xdr:cxnSp macro="">
      <xdr:nvCxnSpPr>
        <xdr:cNvPr id="190" name="直線コネクタ 189"/>
        <xdr:cNvCxnSpPr/>
      </xdr:nvCxnSpPr>
      <xdr:spPr>
        <a:xfrm flipV="1">
          <a:off x="2209800" y="1012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59</xdr:row>
      <xdr:rowOff>165100</xdr:rowOff>
    </xdr:to>
    <xdr:cxnSp macro="">
      <xdr:nvCxnSpPr>
        <xdr:cNvPr id="193" name="直線コネクタ 192"/>
        <xdr:cNvCxnSpPr/>
      </xdr:nvCxnSpPr>
      <xdr:spPr>
        <a:xfrm>
          <a:off x="1320800" y="1028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3" name="楕円 202"/>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4"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5" name="楕円 204"/>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6" name="テキスト ボックス 205"/>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7" name="楕円 206"/>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08" name="テキスト ボックス 207"/>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09" name="楕円 208"/>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0" name="テキスト ボックス 209"/>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1" name="楕円 210"/>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2" name="テキスト ボックス 211"/>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主に維持補修費と繰出金ですが、前年度と比較して経常収支比率の構成比は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ポイント増加しました。また、類似団体平均に比べて、高い水準となっています。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増加の理由は、介護保険特別会計や後期高齢者医療特別会計への繰出金の増です。高齢化の進展により社会保障給付が増大しているため、介護保険特別会計や後期高齢者医療特別会計への繰出金は増加しております。今後も、効率的・効果的な事業実施を推進し、一般会計からの繰出金の抑制に努めてまいりま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152400</xdr:rowOff>
    </xdr:to>
    <xdr:cxnSp macro="">
      <xdr:nvCxnSpPr>
        <xdr:cNvPr id="245" name="直線コネクタ 244"/>
        <xdr:cNvCxnSpPr/>
      </xdr:nvCxnSpPr>
      <xdr:spPr>
        <a:xfrm>
          <a:off x="15671800" y="10007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63500</xdr:rowOff>
    </xdr:from>
    <xdr:to>
      <xdr:col>78</xdr:col>
      <xdr:colOff>69850</xdr:colOff>
      <xdr:row>58</xdr:row>
      <xdr:rowOff>139700</xdr:rowOff>
    </xdr:to>
    <xdr:cxnSp macro="">
      <xdr:nvCxnSpPr>
        <xdr:cNvPr id="248" name="直線コネクタ 247"/>
        <xdr:cNvCxnSpPr/>
      </xdr:nvCxnSpPr>
      <xdr:spPr>
        <a:xfrm flipV="1">
          <a:off x="14782800" y="1000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58</xdr:row>
      <xdr:rowOff>152400</xdr:rowOff>
    </xdr:to>
    <xdr:cxnSp macro="">
      <xdr:nvCxnSpPr>
        <xdr:cNvPr id="251" name="直線コネクタ 250"/>
        <xdr:cNvCxnSpPr/>
      </xdr:nvCxnSpPr>
      <xdr:spPr>
        <a:xfrm flipV="1">
          <a:off x="13893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152400</xdr:rowOff>
    </xdr:to>
    <xdr:cxnSp macro="">
      <xdr:nvCxnSpPr>
        <xdr:cNvPr id="254" name="直線コネクタ 253"/>
        <xdr:cNvCxnSpPr/>
      </xdr:nvCxnSpPr>
      <xdr:spPr>
        <a:xfrm>
          <a:off x="13004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64" name="楕円 263"/>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65" name="その他該当値テキスト"/>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66" name="楕円 265"/>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99077</xdr:rowOff>
    </xdr:from>
    <xdr:ext cx="736600" cy="259045"/>
    <xdr:sp macro="" textlink="">
      <xdr:nvSpPr>
        <xdr:cNvPr id="267" name="テキスト ボックス 266"/>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68" name="楕円 267"/>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69" name="テキスト ボックス 268"/>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101600</xdr:rowOff>
    </xdr:from>
    <xdr:to>
      <xdr:col>69</xdr:col>
      <xdr:colOff>142875</xdr:colOff>
      <xdr:row>59</xdr:row>
      <xdr:rowOff>31750</xdr:rowOff>
    </xdr:to>
    <xdr:sp macro="" textlink="">
      <xdr:nvSpPr>
        <xdr:cNvPr id="270" name="楕円 269"/>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71" name="テキスト ボックス 270"/>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2" name="楕円 271"/>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73" name="テキスト ボックス 272"/>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年間、類似団体平均よりも低い水準を保っております。令和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前年度より病院事業会計や下水道事業会計への負担金・出資金等が減少しておりますが、分母にあたる経常一般財源が減しているため、補助費等に係る経常収支比率の構成比は横ばい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子育て施策に積極的に取り組んでいることから関連した補助金は増加傾向にありますが、補助金等については効果について十分に検討を行い、抑制に努めてまいります。</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159657</xdr:rowOff>
    </xdr:from>
    <xdr:to>
      <xdr:col>82</xdr:col>
      <xdr:colOff>107950</xdr:colOff>
      <xdr:row>34</xdr:row>
      <xdr:rowOff>170543</xdr:rowOff>
    </xdr:to>
    <xdr:cxnSp macro="">
      <xdr:nvCxnSpPr>
        <xdr:cNvPr id="308" name="直線コネクタ 307"/>
        <xdr:cNvCxnSpPr/>
      </xdr:nvCxnSpPr>
      <xdr:spPr>
        <a:xfrm>
          <a:off x="15671800" y="5988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159657</xdr:rowOff>
    </xdr:from>
    <xdr:to>
      <xdr:col>78</xdr:col>
      <xdr:colOff>69850</xdr:colOff>
      <xdr:row>35</xdr:row>
      <xdr:rowOff>86178</xdr:rowOff>
    </xdr:to>
    <xdr:cxnSp macro="">
      <xdr:nvCxnSpPr>
        <xdr:cNvPr id="311" name="直線コネクタ 310"/>
        <xdr:cNvCxnSpPr/>
      </xdr:nvCxnSpPr>
      <xdr:spPr>
        <a:xfrm flipV="1">
          <a:off x="14782800" y="598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75293</xdr:rowOff>
    </xdr:from>
    <xdr:to>
      <xdr:col>73</xdr:col>
      <xdr:colOff>180975</xdr:colOff>
      <xdr:row>35</xdr:row>
      <xdr:rowOff>86178</xdr:rowOff>
    </xdr:to>
    <xdr:cxnSp macro="">
      <xdr:nvCxnSpPr>
        <xdr:cNvPr id="314" name="直線コネクタ 313"/>
        <xdr:cNvCxnSpPr/>
      </xdr:nvCxnSpPr>
      <xdr:spPr>
        <a:xfrm>
          <a:off x="13893800" y="607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6" name="テキスト ボックス 315"/>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75293</xdr:rowOff>
    </xdr:from>
    <xdr:to>
      <xdr:col>69</xdr:col>
      <xdr:colOff>92075</xdr:colOff>
      <xdr:row>35</xdr:row>
      <xdr:rowOff>86178</xdr:rowOff>
    </xdr:to>
    <xdr:cxnSp macro="">
      <xdr:nvCxnSpPr>
        <xdr:cNvPr id="317" name="直線コネクタ 316"/>
        <xdr:cNvCxnSpPr/>
      </xdr:nvCxnSpPr>
      <xdr:spPr>
        <a:xfrm flipV="1">
          <a:off x="13004800" y="607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19" name="テキスト ボックス 318"/>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1" name="テキスト ボックス 320"/>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119743</xdr:rowOff>
    </xdr:from>
    <xdr:to>
      <xdr:col>82</xdr:col>
      <xdr:colOff>158750</xdr:colOff>
      <xdr:row>35</xdr:row>
      <xdr:rowOff>49893</xdr:rowOff>
    </xdr:to>
    <xdr:sp macro="" textlink="">
      <xdr:nvSpPr>
        <xdr:cNvPr id="327" name="楕円 326"/>
        <xdr:cNvSpPr/>
      </xdr:nvSpPr>
      <xdr:spPr>
        <a:xfrm>
          <a:off x="16459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136270</xdr:rowOff>
    </xdr:from>
    <xdr:ext cx="762000" cy="259045"/>
    <xdr:sp macro="" textlink="">
      <xdr:nvSpPr>
        <xdr:cNvPr id="328" name="補助費等該当値テキスト"/>
        <xdr:cNvSpPr txBox="1"/>
      </xdr:nvSpPr>
      <xdr:spPr>
        <a:xfrm>
          <a:off x="16598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108857</xdr:rowOff>
    </xdr:from>
    <xdr:to>
      <xdr:col>78</xdr:col>
      <xdr:colOff>120650</xdr:colOff>
      <xdr:row>35</xdr:row>
      <xdr:rowOff>39007</xdr:rowOff>
    </xdr:to>
    <xdr:sp macro="" textlink="">
      <xdr:nvSpPr>
        <xdr:cNvPr id="329" name="楕円 328"/>
        <xdr:cNvSpPr/>
      </xdr:nvSpPr>
      <xdr:spPr>
        <a:xfrm>
          <a:off x="15621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49184</xdr:rowOff>
    </xdr:from>
    <xdr:ext cx="736600" cy="259045"/>
    <xdr:sp macro="" textlink="">
      <xdr:nvSpPr>
        <xdr:cNvPr id="330" name="テキスト ボックス 329"/>
        <xdr:cNvSpPr txBox="1"/>
      </xdr:nvSpPr>
      <xdr:spPr>
        <a:xfrm>
          <a:off x="15290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35378</xdr:rowOff>
    </xdr:from>
    <xdr:to>
      <xdr:col>74</xdr:col>
      <xdr:colOff>31750</xdr:colOff>
      <xdr:row>35</xdr:row>
      <xdr:rowOff>136978</xdr:rowOff>
    </xdr:to>
    <xdr:sp macro="" textlink="">
      <xdr:nvSpPr>
        <xdr:cNvPr id="331" name="楕円 330"/>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147155</xdr:rowOff>
    </xdr:from>
    <xdr:ext cx="762000" cy="259045"/>
    <xdr:sp macro="" textlink="">
      <xdr:nvSpPr>
        <xdr:cNvPr id="332" name="テキスト ボックス 331"/>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24493</xdr:rowOff>
    </xdr:from>
    <xdr:to>
      <xdr:col>69</xdr:col>
      <xdr:colOff>142875</xdr:colOff>
      <xdr:row>35</xdr:row>
      <xdr:rowOff>126093</xdr:rowOff>
    </xdr:to>
    <xdr:sp macro="" textlink="">
      <xdr:nvSpPr>
        <xdr:cNvPr id="333" name="楕円 332"/>
        <xdr:cNvSpPr/>
      </xdr:nvSpPr>
      <xdr:spPr>
        <a:xfrm>
          <a:off x="13843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136270</xdr:rowOff>
    </xdr:from>
    <xdr:ext cx="762000" cy="259045"/>
    <xdr:sp macro="" textlink="">
      <xdr:nvSpPr>
        <xdr:cNvPr id="334" name="テキスト ボックス 333"/>
        <xdr:cNvSpPr txBox="1"/>
      </xdr:nvSpPr>
      <xdr:spPr>
        <a:xfrm>
          <a:off x="13512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35378</xdr:rowOff>
    </xdr:from>
    <xdr:to>
      <xdr:col>65</xdr:col>
      <xdr:colOff>53975</xdr:colOff>
      <xdr:row>35</xdr:row>
      <xdr:rowOff>136978</xdr:rowOff>
    </xdr:to>
    <xdr:sp macro="" textlink="">
      <xdr:nvSpPr>
        <xdr:cNvPr id="335" name="楕円 334"/>
        <xdr:cNvSpPr/>
      </xdr:nvSpPr>
      <xdr:spPr>
        <a:xfrm>
          <a:off x="12954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147155</xdr:rowOff>
    </xdr:from>
    <xdr:ext cx="762000" cy="259045"/>
    <xdr:sp macro="" textlink="">
      <xdr:nvSpPr>
        <xdr:cNvPr id="336" name="テキスト ボックス 335"/>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公債費に係る経常収支比率は、類似団体との平均との差は前年度に比較して縮小していますが、人口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人あたりの決算額は類似団体平均を下回っています。令和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年度は、普通債及び臨時財政対策債の償還元金の増加により、公債費は増加しております。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健全な財政運営の観点から、市債を計画的に借り入れることにより、必要以上に将来負担の増大を招くことのないように留意してまいります。</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162923</xdr:rowOff>
    </xdr:to>
    <xdr:cxnSp macro="">
      <xdr:nvCxnSpPr>
        <xdr:cNvPr id="370" name="直線コネクタ 369"/>
        <xdr:cNvCxnSpPr/>
      </xdr:nvCxnSpPr>
      <xdr:spPr>
        <a:xfrm>
          <a:off x="3987800" y="1314087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149861</xdr:rowOff>
    </xdr:to>
    <xdr:cxnSp macro="">
      <xdr:nvCxnSpPr>
        <xdr:cNvPr id="373" name="直線コネクタ 372"/>
        <xdr:cNvCxnSpPr/>
      </xdr:nvCxnSpPr>
      <xdr:spPr>
        <a:xfrm flipV="1">
          <a:off x="3098800" y="131408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123734</xdr:rowOff>
    </xdr:from>
    <xdr:to>
      <xdr:col>15</xdr:col>
      <xdr:colOff>98425</xdr:colOff>
      <xdr:row>76</xdr:row>
      <xdr:rowOff>149861</xdr:rowOff>
    </xdr:to>
    <xdr:cxnSp macro="">
      <xdr:nvCxnSpPr>
        <xdr:cNvPr id="376" name="直線コネクタ 375"/>
        <xdr:cNvCxnSpPr/>
      </xdr:nvCxnSpPr>
      <xdr:spPr>
        <a:xfrm>
          <a:off x="2209800" y="131539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97608</xdr:rowOff>
    </xdr:from>
    <xdr:to>
      <xdr:col>11</xdr:col>
      <xdr:colOff>9525</xdr:colOff>
      <xdr:row>76</xdr:row>
      <xdr:rowOff>123734</xdr:rowOff>
    </xdr:to>
    <xdr:cxnSp macro="">
      <xdr:nvCxnSpPr>
        <xdr:cNvPr id="379" name="直線コネクタ 378"/>
        <xdr:cNvCxnSpPr/>
      </xdr:nvCxnSpPr>
      <xdr:spPr>
        <a:xfrm>
          <a:off x="1320800" y="131278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112123</xdr:rowOff>
    </xdr:from>
    <xdr:to>
      <xdr:col>24</xdr:col>
      <xdr:colOff>76200</xdr:colOff>
      <xdr:row>77</xdr:row>
      <xdr:rowOff>42273</xdr:rowOff>
    </xdr:to>
    <xdr:sp macro="" textlink="">
      <xdr:nvSpPr>
        <xdr:cNvPr id="389" name="楕円 388"/>
        <xdr:cNvSpPr/>
      </xdr:nvSpPr>
      <xdr:spPr>
        <a:xfrm>
          <a:off x="4775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128650</xdr:rowOff>
    </xdr:from>
    <xdr:ext cx="762000" cy="259045"/>
    <xdr:sp macro="" textlink="">
      <xdr:nvSpPr>
        <xdr:cNvPr id="390" name="公債費該当値テキスト"/>
        <xdr:cNvSpPr txBox="1"/>
      </xdr:nvSpPr>
      <xdr:spPr>
        <a:xfrm>
          <a:off x="4914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91" name="楕円 390"/>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92" name="テキスト ボックス 391"/>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3" name="楕円 392"/>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4" name="テキスト ボックス 393"/>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72934</xdr:rowOff>
    </xdr:from>
    <xdr:to>
      <xdr:col>11</xdr:col>
      <xdr:colOff>60325</xdr:colOff>
      <xdr:row>77</xdr:row>
      <xdr:rowOff>3084</xdr:rowOff>
    </xdr:to>
    <xdr:sp macro="" textlink="">
      <xdr:nvSpPr>
        <xdr:cNvPr id="395" name="楕円 394"/>
        <xdr:cNvSpPr/>
      </xdr:nvSpPr>
      <xdr:spPr>
        <a:xfrm>
          <a:off x="2159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13261</xdr:rowOff>
    </xdr:from>
    <xdr:ext cx="762000" cy="259045"/>
    <xdr:sp macro="" textlink="">
      <xdr:nvSpPr>
        <xdr:cNvPr id="396" name="テキスト ボックス 395"/>
        <xdr:cNvSpPr txBox="1"/>
      </xdr:nvSpPr>
      <xdr:spPr>
        <a:xfrm>
          <a:off x="1828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46808</xdr:rowOff>
    </xdr:from>
    <xdr:to>
      <xdr:col>6</xdr:col>
      <xdr:colOff>171450</xdr:colOff>
      <xdr:row>76</xdr:row>
      <xdr:rowOff>148408</xdr:rowOff>
    </xdr:to>
    <xdr:sp macro="" textlink="">
      <xdr:nvSpPr>
        <xdr:cNvPr id="397" name="楕円 396"/>
        <xdr:cNvSpPr/>
      </xdr:nvSpPr>
      <xdr:spPr>
        <a:xfrm>
          <a:off x="1270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158586</xdr:rowOff>
    </xdr:from>
    <xdr:ext cx="762000" cy="259045"/>
    <xdr:sp macro="" textlink="">
      <xdr:nvSpPr>
        <xdr:cNvPr id="398" name="テキスト ボックス 397"/>
        <xdr:cNvSpPr txBox="1"/>
      </xdr:nvSpPr>
      <xdr:spPr>
        <a:xfrm>
          <a:off x="939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地方交付税の追加交付等があったため、一時的に経常収支比率が改善しました。公債費以外の経常収支比率が類似団体平均を上回っている要因としては、扶助費や繰出金が高い水準にあることが挙げられます。高齢化の進展による経常的な繰出金の増加に加え、子育て施策への積極的な取り組み等により今後も扶助費の増加も見込まれるため、引き続き事業の重点化・効率化を進め、経常的経費の見直しを行ってまいります。また、市税収入を含めた経常一般財源の確保に努めてまいりま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78</xdr:row>
      <xdr:rowOff>105229</xdr:rowOff>
    </xdr:to>
    <xdr:cxnSp macro="">
      <xdr:nvCxnSpPr>
        <xdr:cNvPr id="433" name="直線コネクタ 432"/>
        <xdr:cNvCxnSpPr/>
      </xdr:nvCxnSpPr>
      <xdr:spPr>
        <a:xfrm>
          <a:off x="15671800" y="13042900"/>
          <a:ext cx="8382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79</xdr:row>
      <xdr:rowOff>64407</xdr:rowOff>
    </xdr:to>
    <xdr:cxnSp macro="">
      <xdr:nvCxnSpPr>
        <xdr:cNvPr id="436" name="直線コネクタ 435"/>
        <xdr:cNvCxnSpPr/>
      </xdr:nvCxnSpPr>
      <xdr:spPr>
        <a:xfrm flipV="1">
          <a:off x="14782800" y="13042900"/>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64407</xdr:rowOff>
    </xdr:from>
    <xdr:to>
      <xdr:col>73</xdr:col>
      <xdr:colOff>180975</xdr:colOff>
      <xdr:row>79</xdr:row>
      <xdr:rowOff>162379</xdr:rowOff>
    </xdr:to>
    <xdr:cxnSp macro="">
      <xdr:nvCxnSpPr>
        <xdr:cNvPr id="439" name="直線コネクタ 438"/>
        <xdr:cNvCxnSpPr/>
      </xdr:nvCxnSpPr>
      <xdr:spPr>
        <a:xfrm flipV="1">
          <a:off x="13893800" y="13608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75293</xdr:rowOff>
    </xdr:from>
    <xdr:to>
      <xdr:col>69</xdr:col>
      <xdr:colOff>92075</xdr:colOff>
      <xdr:row>79</xdr:row>
      <xdr:rowOff>162379</xdr:rowOff>
    </xdr:to>
    <xdr:cxnSp macro="">
      <xdr:nvCxnSpPr>
        <xdr:cNvPr id="442" name="直線コネクタ 441"/>
        <xdr:cNvCxnSpPr/>
      </xdr:nvCxnSpPr>
      <xdr:spPr>
        <a:xfrm>
          <a:off x="13004800" y="136198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54429</xdr:rowOff>
    </xdr:from>
    <xdr:to>
      <xdr:col>82</xdr:col>
      <xdr:colOff>158750</xdr:colOff>
      <xdr:row>78</xdr:row>
      <xdr:rowOff>156029</xdr:rowOff>
    </xdr:to>
    <xdr:sp macro="" textlink="">
      <xdr:nvSpPr>
        <xdr:cNvPr id="452" name="楕円 451"/>
        <xdr:cNvSpPr/>
      </xdr:nvSpPr>
      <xdr:spPr>
        <a:xfrm>
          <a:off x="164592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26506</xdr:rowOff>
    </xdr:from>
    <xdr:ext cx="762000" cy="259045"/>
    <xdr:sp macro="" textlink="">
      <xdr:nvSpPr>
        <xdr:cNvPr id="453" name="公債費以外該当値テキスト"/>
        <xdr:cNvSpPr txBox="1"/>
      </xdr:nvSpPr>
      <xdr:spPr>
        <a:xfrm>
          <a:off x="16598900" y="1339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4" name="楕円 453"/>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5" name="テキスト ボックス 454"/>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13607</xdr:rowOff>
    </xdr:from>
    <xdr:to>
      <xdr:col>74</xdr:col>
      <xdr:colOff>31750</xdr:colOff>
      <xdr:row>79</xdr:row>
      <xdr:rowOff>115207</xdr:rowOff>
    </xdr:to>
    <xdr:sp macro="" textlink="">
      <xdr:nvSpPr>
        <xdr:cNvPr id="456" name="楕円 455"/>
        <xdr:cNvSpPr/>
      </xdr:nvSpPr>
      <xdr:spPr>
        <a:xfrm>
          <a:off x="14732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99984</xdr:rowOff>
    </xdr:from>
    <xdr:ext cx="762000" cy="259045"/>
    <xdr:sp macro="" textlink="">
      <xdr:nvSpPr>
        <xdr:cNvPr id="457" name="テキスト ボックス 456"/>
        <xdr:cNvSpPr txBox="1"/>
      </xdr:nvSpPr>
      <xdr:spPr>
        <a:xfrm>
          <a:off x="14401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111579</xdr:rowOff>
    </xdr:from>
    <xdr:to>
      <xdr:col>69</xdr:col>
      <xdr:colOff>142875</xdr:colOff>
      <xdr:row>80</xdr:row>
      <xdr:rowOff>41729</xdr:rowOff>
    </xdr:to>
    <xdr:sp macro="" textlink="">
      <xdr:nvSpPr>
        <xdr:cNvPr id="458" name="楕円 457"/>
        <xdr:cNvSpPr/>
      </xdr:nvSpPr>
      <xdr:spPr>
        <a:xfrm>
          <a:off x="13843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26506</xdr:rowOff>
    </xdr:from>
    <xdr:ext cx="762000" cy="259045"/>
    <xdr:sp macro="" textlink="">
      <xdr:nvSpPr>
        <xdr:cNvPr id="459" name="テキスト ボックス 458"/>
        <xdr:cNvSpPr txBox="1"/>
      </xdr:nvSpPr>
      <xdr:spPr>
        <a:xfrm>
          <a:off x="13512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24493</xdr:rowOff>
    </xdr:from>
    <xdr:to>
      <xdr:col>65</xdr:col>
      <xdr:colOff>53975</xdr:colOff>
      <xdr:row>79</xdr:row>
      <xdr:rowOff>126093</xdr:rowOff>
    </xdr:to>
    <xdr:sp macro="" textlink="">
      <xdr:nvSpPr>
        <xdr:cNvPr id="460" name="楕円 459"/>
        <xdr:cNvSpPr/>
      </xdr:nvSpPr>
      <xdr:spPr>
        <a:xfrm>
          <a:off x="12954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110870</xdr:rowOff>
    </xdr:from>
    <xdr:ext cx="762000" cy="259045"/>
    <xdr:sp macro="" textlink="">
      <xdr:nvSpPr>
        <xdr:cNvPr id="461" name="テキスト ボックス 460"/>
        <xdr:cNvSpPr txBox="1"/>
      </xdr:nvSpPr>
      <xdr:spPr>
        <a:xfrm>
          <a:off x="12623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37579</xdr:rowOff>
    </xdr:from>
    <xdr:to>
      <xdr:col>29</xdr:col>
      <xdr:colOff>127000</xdr:colOff>
      <xdr:row>18</xdr:row>
      <xdr:rowOff>43332</xdr:rowOff>
    </xdr:to>
    <xdr:cxnSp macro="">
      <xdr:nvCxnSpPr>
        <xdr:cNvPr id="50" name="直線コネクタ 49"/>
        <xdr:cNvCxnSpPr/>
      </xdr:nvCxnSpPr>
      <xdr:spPr bwMode="auto">
        <a:xfrm>
          <a:off x="5003800" y="3171304"/>
          <a:ext cx="6477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37579</xdr:rowOff>
    </xdr:from>
    <xdr:to>
      <xdr:col>26</xdr:col>
      <xdr:colOff>50800</xdr:colOff>
      <xdr:row>18</xdr:row>
      <xdr:rowOff>65888</xdr:rowOff>
    </xdr:to>
    <xdr:cxnSp macro="">
      <xdr:nvCxnSpPr>
        <xdr:cNvPr id="53" name="直線コネクタ 52"/>
        <xdr:cNvCxnSpPr/>
      </xdr:nvCxnSpPr>
      <xdr:spPr bwMode="auto">
        <a:xfrm flipV="1">
          <a:off x="4305300" y="3171304"/>
          <a:ext cx="698500" cy="2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65888</xdr:rowOff>
    </xdr:from>
    <xdr:to>
      <xdr:col>22</xdr:col>
      <xdr:colOff>114300</xdr:colOff>
      <xdr:row>18</xdr:row>
      <xdr:rowOff>102121</xdr:rowOff>
    </xdr:to>
    <xdr:cxnSp macro="">
      <xdr:nvCxnSpPr>
        <xdr:cNvPr id="56" name="直線コネクタ 55"/>
        <xdr:cNvCxnSpPr/>
      </xdr:nvCxnSpPr>
      <xdr:spPr bwMode="auto">
        <a:xfrm flipV="1">
          <a:off x="3606800" y="3199613"/>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102121</xdr:rowOff>
    </xdr:from>
    <xdr:to>
      <xdr:col>18</xdr:col>
      <xdr:colOff>177800</xdr:colOff>
      <xdr:row>18</xdr:row>
      <xdr:rowOff>125666</xdr:rowOff>
    </xdr:to>
    <xdr:cxnSp macro="">
      <xdr:nvCxnSpPr>
        <xdr:cNvPr id="59" name="直線コネクタ 58"/>
        <xdr:cNvCxnSpPr/>
      </xdr:nvCxnSpPr>
      <xdr:spPr bwMode="auto">
        <a:xfrm flipV="1">
          <a:off x="2908300" y="3235846"/>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163982</xdr:rowOff>
    </xdr:from>
    <xdr:to>
      <xdr:col>29</xdr:col>
      <xdr:colOff>177800</xdr:colOff>
      <xdr:row>18</xdr:row>
      <xdr:rowOff>94132</xdr:rowOff>
    </xdr:to>
    <xdr:sp macro="" textlink="">
      <xdr:nvSpPr>
        <xdr:cNvPr id="69" name="楕円 68"/>
        <xdr:cNvSpPr/>
      </xdr:nvSpPr>
      <xdr:spPr bwMode="auto">
        <a:xfrm>
          <a:off x="5600700" y="312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136059</xdr:rowOff>
    </xdr:from>
    <xdr:ext cx="762000" cy="259045"/>
    <xdr:sp macro="" textlink="">
      <xdr:nvSpPr>
        <xdr:cNvPr id="70" name="人口1人当たり決算額の推移該当値テキスト130"/>
        <xdr:cNvSpPr txBox="1"/>
      </xdr:nvSpPr>
      <xdr:spPr>
        <a:xfrm>
          <a:off x="5740400" y="309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158229</xdr:rowOff>
    </xdr:from>
    <xdr:to>
      <xdr:col>26</xdr:col>
      <xdr:colOff>101600</xdr:colOff>
      <xdr:row>18</xdr:row>
      <xdr:rowOff>88379</xdr:rowOff>
    </xdr:to>
    <xdr:sp macro="" textlink="">
      <xdr:nvSpPr>
        <xdr:cNvPr id="71" name="楕円 70"/>
        <xdr:cNvSpPr/>
      </xdr:nvSpPr>
      <xdr:spPr bwMode="auto">
        <a:xfrm>
          <a:off x="4953000" y="312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73156</xdr:rowOff>
    </xdr:from>
    <xdr:ext cx="736600" cy="259045"/>
    <xdr:sp macro="" textlink="">
      <xdr:nvSpPr>
        <xdr:cNvPr id="72" name="テキスト ボックス 71"/>
        <xdr:cNvSpPr txBox="1"/>
      </xdr:nvSpPr>
      <xdr:spPr>
        <a:xfrm>
          <a:off x="4622800" y="320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15088</xdr:rowOff>
    </xdr:from>
    <xdr:to>
      <xdr:col>22</xdr:col>
      <xdr:colOff>165100</xdr:colOff>
      <xdr:row>18</xdr:row>
      <xdr:rowOff>116688</xdr:rowOff>
    </xdr:to>
    <xdr:sp macro="" textlink="">
      <xdr:nvSpPr>
        <xdr:cNvPr id="73" name="楕円 72"/>
        <xdr:cNvSpPr/>
      </xdr:nvSpPr>
      <xdr:spPr bwMode="auto">
        <a:xfrm>
          <a:off x="4254500" y="314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101464</xdr:rowOff>
    </xdr:from>
    <xdr:ext cx="762000" cy="259045"/>
    <xdr:sp macro="" textlink="">
      <xdr:nvSpPr>
        <xdr:cNvPr id="74" name="テキスト ボックス 73"/>
        <xdr:cNvSpPr txBox="1"/>
      </xdr:nvSpPr>
      <xdr:spPr>
        <a:xfrm>
          <a:off x="3924300" y="323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51321</xdr:rowOff>
    </xdr:from>
    <xdr:to>
      <xdr:col>19</xdr:col>
      <xdr:colOff>38100</xdr:colOff>
      <xdr:row>18</xdr:row>
      <xdr:rowOff>152921</xdr:rowOff>
    </xdr:to>
    <xdr:sp macro="" textlink="">
      <xdr:nvSpPr>
        <xdr:cNvPr id="75" name="楕円 74"/>
        <xdr:cNvSpPr/>
      </xdr:nvSpPr>
      <xdr:spPr bwMode="auto">
        <a:xfrm>
          <a:off x="3556000" y="318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137698</xdr:rowOff>
    </xdr:from>
    <xdr:ext cx="762000" cy="259045"/>
    <xdr:sp macro="" textlink="">
      <xdr:nvSpPr>
        <xdr:cNvPr id="76" name="テキスト ボックス 75"/>
        <xdr:cNvSpPr txBox="1"/>
      </xdr:nvSpPr>
      <xdr:spPr>
        <a:xfrm>
          <a:off x="3225800" y="327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74867</xdr:rowOff>
    </xdr:from>
    <xdr:to>
      <xdr:col>15</xdr:col>
      <xdr:colOff>101600</xdr:colOff>
      <xdr:row>19</xdr:row>
      <xdr:rowOff>5017</xdr:rowOff>
    </xdr:to>
    <xdr:sp macro="" textlink="">
      <xdr:nvSpPr>
        <xdr:cNvPr id="77" name="楕円 76"/>
        <xdr:cNvSpPr/>
      </xdr:nvSpPr>
      <xdr:spPr bwMode="auto">
        <a:xfrm>
          <a:off x="2857500" y="320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161243</xdr:rowOff>
    </xdr:from>
    <xdr:ext cx="762000" cy="259045"/>
    <xdr:sp macro="" textlink="">
      <xdr:nvSpPr>
        <xdr:cNvPr id="78" name="テキスト ボックス 77"/>
        <xdr:cNvSpPr txBox="1"/>
      </xdr:nvSpPr>
      <xdr:spPr>
        <a:xfrm>
          <a:off x="2527300" y="329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85623</xdr:rowOff>
    </xdr:from>
    <xdr:to>
      <xdr:col>29</xdr:col>
      <xdr:colOff>127000</xdr:colOff>
      <xdr:row>36</xdr:row>
      <xdr:rowOff>112103</xdr:rowOff>
    </xdr:to>
    <xdr:cxnSp macro="">
      <xdr:nvCxnSpPr>
        <xdr:cNvPr id="111" name="直線コネクタ 110"/>
        <xdr:cNvCxnSpPr/>
      </xdr:nvCxnSpPr>
      <xdr:spPr bwMode="auto">
        <a:xfrm flipV="1">
          <a:off x="5003800" y="7038873"/>
          <a:ext cx="647700" cy="2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112103</xdr:rowOff>
    </xdr:from>
    <xdr:to>
      <xdr:col>26</xdr:col>
      <xdr:colOff>50800</xdr:colOff>
      <xdr:row>36</xdr:row>
      <xdr:rowOff>126657</xdr:rowOff>
    </xdr:to>
    <xdr:cxnSp macro="">
      <xdr:nvCxnSpPr>
        <xdr:cNvPr id="114" name="直線コネクタ 113"/>
        <xdr:cNvCxnSpPr/>
      </xdr:nvCxnSpPr>
      <xdr:spPr bwMode="auto">
        <a:xfrm flipV="1">
          <a:off x="4305300" y="7065353"/>
          <a:ext cx="698500" cy="1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126657</xdr:rowOff>
    </xdr:from>
    <xdr:to>
      <xdr:col>22</xdr:col>
      <xdr:colOff>114300</xdr:colOff>
      <xdr:row>36</xdr:row>
      <xdr:rowOff>146545</xdr:rowOff>
    </xdr:to>
    <xdr:cxnSp macro="">
      <xdr:nvCxnSpPr>
        <xdr:cNvPr id="117" name="直線コネクタ 116"/>
        <xdr:cNvCxnSpPr/>
      </xdr:nvCxnSpPr>
      <xdr:spPr bwMode="auto">
        <a:xfrm flipV="1">
          <a:off x="3606800" y="7079907"/>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146545</xdr:rowOff>
    </xdr:from>
    <xdr:to>
      <xdr:col>18</xdr:col>
      <xdr:colOff>177800</xdr:colOff>
      <xdr:row>37</xdr:row>
      <xdr:rowOff>35065</xdr:rowOff>
    </xdr:to>
    <xdr:cxnSp macro="">
      <xdr:nvCxnSpPr>
        <xdr:cNvPr id="120" name="直線コネクタ 119"/>
        <xdr:cNvCxnSpPr/>
      </xdr:nvCxnSpPr>
      <xdr:spPr bwMode="auto">
        <a:xfrm flipV="1">
          <a:off x="2908300" y="7099795"/>
          <a:ext cx="698500" cy="5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34823</xdr:rowOff>
    </xdr:from>
    <xdr:to>
      <xdr:col>29</xdr:col>
      <xdr:colOff>177800</xdr:colOff>
      <xdr:row>36</xdr:row>
      <xdr:rowOff>136423</xdr:rowOff>
    </xdr:to>
    <xdr:sp macro="" textlink="">
      <xdr:nvSpPr>
        <xdr:cNvPr id="130" name="楕円 129"/>
        <xdr:cNvSpPr/>
      </xdr:nvSpPr>
      <xdr:spPr bwMode="auto">
        <a:xfrm>
          <a:off x="5600700" y="698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6900</xdr:rowOff>
    </xdr:from>
    <xdr:ext cx="762000" cy="259045"/>
    <xdr:sp macro="" textlink="">
      <xdr:nvSpPr>
        <xdr:cNvPr id="131" name="人口1人当たり決算額の推移該当値テキスト445"/>
        <xdr:cNvSpPr txBox="1"/>
      </xdr:nvSpPr>
      <xdr:spPr>
        <a:xfrm>
          <a:off x="5740400" y="696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61303</xdr:rowOff>
    </xdr:from>
    <xdr:to>
      <xdr:col>26</xdr:col>
      <xdr:colOff>101600</xdr:colOff>
      <xdr:row>36</xdr:row>
      <xdr:rowOff>162903</xdr:rowOff>
    </xdr:to>
    <xdr:sp macro="" textlink="">
      <xdr:nvSpPr>
        <xdr:cNvPr id="132" name="楕円 131"/>
        <xdr:cNvSpPr/>
      </xdr:nvSpPr>
      <xdr:spPr bwMode="auto">
        <a:xfrm>
          <a:off x="4953000" y="701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147680</xdr:rowOff>
    </xdr:from>
    <xdr:ext cx="736600" cy="259045"/>
    <xdr:sp macro="" textlink="">
      <xdr:nvSpPr>
        <xdr:cNvPr id="133" name="テキスト ボックス 132"/>
        <xdr:cNvSpPr txBox="1"/>
      </xdr:nvSpPr>
      <xdr:spPr>
        <a:xfrm>
          <a:off x="4622800" y="7100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75857</xdr:rowOff>
    </xdr:from>
    <xdr:to>
      <xdr:col>22</xdr:col>
      <xdr:colOff>165100</xdr:colOff>
      <xdr:row>37</xdr:row>
      <xdr:rowOff>6007</xdr:rowOff>
    </xdr:to>
    <xdr:sp macro="" textlink="">
      <xdr:nvSpPr>
        <xdr:cNvPr id="134" name="楕円 133"/>
        <xdr:cNvSpPr/>
      </xdr:nvSpPr>
      <xdr:spPr bwMode="auto">
        <a:xfrm>
          <a:off x="4254500" y="702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162234</xdr:rowOff>
    </xdr:from>
    <xdr:ext cx="762000" cy="259045"/>
    <xdr:sp macro="" textlink="">
      <xdr:nvSpPr>
        <xdr:cNvPr id="135" name="テキスト ボックス 134"/>
        <xdr:cNvSpPr txBox="1"/>
      </xdr:nvSpPr>
      <xdr:spPr>
        <a:xfrm>
          <a:off x="3924300" y="711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95745</xdr:rowOff>
    </xdr:from>
    <xdr:to>
      <xdr:col>19</xdr:col>
      <xdr:colOff>38100</xdr:colOff>
      <xdr:row>37</xdr:row>
      <xdr:rowOff>25895</xdr:rowOff>
    </xdr:to>
    <xdr:sp macro="" textlink="">
      <xdr:nvSpPr>
        <xdr:cNvPr id="136" name="楕円 135"/>
        <xdr:cNvSpPr/>
      </xdr:nvSpPr>
      <xdr:spPr bwMode="auto">
        <a:xfrm>
          <a:off x="3556000" y="704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10672</xdr:rowOff>
    </xdr:from>
    <xdr:ext cx="762000" cy="259045"/>
    <xdr:sp macro="" textlink="">
      <xdr:nvSpPr>
        <xdr:cNvPr id="137" name="テキスト ボックス 136"/>
        <xdr:cNvSpPr txBox="1"/>
      </xdr:nvSpPr>
      <xdr:spPr>
        <a:xfrm>
          <a:off x="3225800" y="713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155715</xdr:rowOff>
    </xdr:from>
    <xdr:to>
      <xdr:col>15</xdr:col>
      <xdr:colOff>101600</xdr:colOff>
      <xdr:row>37</xdr:row>
      <xdr:rowOff>85865</xdr:rowOff>
    </xdr:to>
    <xdr:sp macro="" textlink="">
      <xdr:nvSpPr>
        <xdr:cNvPr id="138" name="楕円 137"/>
        <xdr:cNvSpPr/>
      </xdr:nvSpPr>
      <xdr:spPr bwMode="auto">
        <a:xfrm>
          <a:off x="2857500" y="710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70642</xdr:rowOff>
    </xdr:from>
    <xdr:ext cx="762000" cy="259045"/>
    <xdr:sp macro="" textlink="">
      <xdr:nvSpPr>
        <xdr:cNvPr id="139" name="テキスト ボックス 138"/>
        <xdr:cNvSpPr txBox="1"/>
      </xdr:nvSpPr>
      <xdr:spPr>
        <a:xfrm>
          <a:off x="2527300" y="71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497,120
479,216
61.38
193,467,227
183,865,661
7,022,323
93,811,358
125,344,203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57731</xdr:rowOff>
    </xdr:from>
    <xdr:to>
      <xdr:col>24</xdr:col>
      <xdr:colOff>63500</xdr:colOff>
      <xdr:row>36</xdr:row>
      <xdr:rowOff>71251</xdr:rowOff>
    </xdr:to>
    <xdr:cxnSp macro="">
      <xdr:nvCxnSpPr>
        <xdr:cNvPr id="63" name="直線コネクタ 62"/>
        <xdr:cNvCxnSpPr/>
      </xdr:nvCxnSpPr>
      <xdr:spPr>
        <a:xfrm flipV="1">
          <a:off x="3797300" y="6229931"/>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71251</xdr:rowOff>
    </xdr:from>
    <xdr:to>
      <xdr:col>19</xdr:col>
      <xdr:colOff>177800</xdr:colOff>
      <xdr:row>36</xdr:row>
      <xdr:rowOff>86959</xdr:rowOff>
    </xdr:to>
    <xdr:cxnSp macro="">
      <xdr:nvCxnSpPr>
        <xdr:cNvPr id="66" name="直線コネクタ 65"/>
        <xdr:cNvCxnSpPr/>
      </xdr:nvCxnSpPr>
      <xdr:spPr>
        <a:xfrm flipV="1">
          <a:off x="2908300" y="6243451"/>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86959</xdr:rowOff>
    </xdr:from>
    <xdr:to>
      <xdr:col>15</xdr:col>
      <xdr:colOff>50800</xdr:colOff>
      <xdr:row>37</xdr:row>
      <xdr:rowOff>48162</xdr:rowOff>
    </xdr:to>
    <xdr:cxnSp macro="">
      <xdr:nvCxnSpPr>
        <xdr:cNvPr id="69" name="直線コネクタ 68"/>
        <xdr:cNvCxnSpPr/>
      </xdr:nvCxnSpPr>
      <xdr:spPr>
        <a:xfrm flipV="1">
          <a:off x="2019300" y="6259159"/>
          <a:ext cx="889000" cy="1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48162</xdr:rowOff>
    </xdr:from>
    <xdr:to>
      <xdr:col>10</xdr:col>
      <xdr:colOff>114300</xdr:colOff>
      <xdr:row>37</xdr:row>
      <xdr:rowOff>81701</xdr:rowOff>
    </xdr:to>
    <xdr:cxnSp macro="">
      <xdr:nvCxnSpPr>
        <xdr:cNvPr id="72" name="直線コネクタ 71"/>
        <xdr:cNvCxnSpPr/>
      </xdr:nvCxnSpPr>
      <xdr:spPr>
        <a:xfrm flipV="1">
          <a:off x="1130300" y="6391812"/>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6931</xdr:rowOff>
    </xdr:from>
    <xdr:to>
      <xdr:col>24</xdr:col>
      <xdr:colOff>114300</xdr:colOff>
      <xdr:row>36</xdr:row>
      <xdr:rowOff>108531</xdr:rowOff>
    </xdr:to>
    <xdr:sp macro="" textlink="">
      <xdr:nvSpPr>
        <xdr:cNvPr id="82" name="楕円 81"/>
        <xdr:cNvSpPr/>
      </xdr:nvSpPr>
      <xdr:spPr>
        <a:xfrm>
          <a:off x="4584700" y="617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156808</xdr:rowOff>
    </xdr:from>
    <xdr:ext cx="534377" cy="259045"/>
    <xdr:sp macro="" textlink="">
      <xdr:nvSpPr>
        <xdr:cNvPr id="83" name="人件費該当値テキスト"/>
        <xdr:cNvSpPr txBox="1"/>
      </xdr:nvSpPr>
      <xdr:spPr>
        <a:xfrm>
          <a:off x="4686300" y="61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20451</xdr:rowOff>
    </xdr:from>
    <xdr:to>
      <xdr:col>20</xdr:col>
      <xdr:colOff>38100</xdr:colOff>
      <xdr:row>36</xdr:row>
      <xdr:rowOff>122051</xdr:rowOff>
    </xdr:to>
    <xdr:sp macro="" textlink="">
      <xdr:nvSpPr>
        <xdr:cNvPr id="84" name="楕円 83"/>
        <xdr:cNvSpPr/>
      </xdr:nvSpPr>
      <xdr:spPr>
        <a:xfrm>
          <a:off x="3746500" y="61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113178</xdr:rowOff>
    </xdr:from>
    <xdr:ext cx="534377" cy="259045"/>
    <xdr:sp macro="" textlink="">
      <xdr:nvSpPr>
        <xdr:cNvPr id="85" name="テキスト ボックス 84"/>
        <xdr:cNvSpPr txBox="1"/>
      </xdr:nvSpPr>
      <xdr:spPr>
        <a:xfrm>
          <a:off x="3530111" y="62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36159</xdr:rowOff>
    </xdr:from>
    <xdr:to>
      <xdr:col>15</xdr:col>
      <xdr:colOff>101600</xdr:colOff>
      <xdr:row>36</xdr:row>
      <xdr:rowOff>137759</xdr:rowOff>
    </xdr:to>
    <xdr:sp macro="" textlink="">
      <xdr:nvSpPr>
        <xdr:cNvPr id="86" name="楕円 85"/>
        <xdr:cNvSpPr/>
      </xdr:nvSpPr>
      <xdr:spPr>
        <a:xfrm>
          <a:off x="2857500" y="62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128886</xdr:rowOff>
    </xdr:from>
    <xdr:ext cx="534377" cy="259045"/>
    <xdr:sp macro="" textlink="">
      <xdr:nvSpPr>
        <xdr:cNvPr id="87" name="テキスト ボックス 86"/>
        <xdr:cNvSpPr txBox="1"/>
      </xdr:nvSpPr>
      <xdr:spPr>
        <a:xfrm>
          <a:off x="2641111" y="63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168812</xdr:rowOff>
    </xdr:from>
    <xdr:to>
      <xdr:col>10</xdr:col>
      <xdr:colOff>165100</xdr:colOff>
      <xdr:row>37</xdr:row>
      <xdr:rowOff>98962</xdr:rowOff>
    </xdr:to>
    <xdr:sp macro="" textlink="">
      <xdr:nvSpPr>
        <xdr:cNvPr id="88" name="楕円 87"/>
        <xdr:cNvSpPr/>
      </xdr:nvSpPr>
      <xdr:spPr>
        <a:xfrm>
          <a:off x="1968500" y="63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90089</xdr:rowOff>
    </xdr:from>
    <xdr:ext cx="534377" cy="259045"/>
    <xdr:sp macro="" textlink="">
      <xdr:nvSpPr>
        <xdr:cNvPr id="89" name="テキスト ボックス 88"/>
        <xdr:cNvSpPr txBox="1"/>
      </xdr:nvSpPr>
      <xdr:spPr>
        <a:xfrm>
          <a:off x="1752111" y="64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30901</xdr:rowOff>
    </xdr:from>
    <xdr:to>
      <xdr:col>6</xdr:col>
      <xdr:colOff>38100</xdr:colOff>
      <xdr:row>37</xdr:row>
      <xdr:rowOff>132501</xdr:rowOff>
    </xdr:to>
    <xdr:sp macro="" textlink="">
      <xdr:nvSpPr>
        <xdr:cNvPr id="90" name="楕円 89"/>
        <xdr:cNvSpPr/>
      </xdr:nvSpPr>
      <xdr:spPr>
        <a:xfrm>
          <a:off x="1079500" y="63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123628</xdr:rowOff>
    </xdr:from>
    <xdr:ext cx="534377" cy="259045"/>
    <xdr:sp macro="" textlink="">
      <xdr:nvSpPr>
        <xdr:cNvPr id="91" name="テキスト ボックス 90"/>
        <xdr:cNvSpPr txBox="1"/>
      </xdr:nvSpPr>
      <xdr:spPr>
        <a:xfrm>
          <a:off x="863111" y="64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57290</xdr:rowOff>
    </xdr:from>
    <xdr:to>
      <xdr:col>24</xdr:col>
      <xdr:colOff>63500</xdr:colOff>
      <xdr:row>57</xdr:row>
      <xdr:rowOff>2045</xdr:rowOff>
    </xdr:to>
    <xdr:cxnSp macro="">
      <xdr:nvCxnSpPr>
        <xdr:cNvPr id="121" name="直線コネクタ 120"/>
        <xdr:cNvCxnSpPr/>
      </xdr:nvCxnSpPr>
      <xdr:spPr>
        <a:xfrm flipV="1">
          <a:off x="3797300" y="965849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2045</xdr:rowOff>
    </xdr:from>
    <xdr:to>
      <xdr:col>19</xdr:col>
      <xdr:colOff>177800</xdr:colOff>
      <xdr:row>58</xdr:row>
      <xdr:rowOff>48222</xdr:rowOff>
    </xdr:to>
    <xdr:cxnSp macro="">
      <xdr:nvCxnSpPr>
        <xdr:cNvPr id="124" name="直線コネクタ 123"/>
        <xdr:cNvCxnSpPr/>
      </xdr:nvCxnSpPr>
      <xdr:spPr>
        <a:xfrm flipV="1">
          <a:off x="2908300" y="9774695"/>
          <a:ext cx="889000" cy="2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48222</xdr:rowOff>
    </xdr:from>
    <xdr:to>
      <xdr:col>15</xdr:col>
      <xdr:colOff>50800</xdr:colOff>
      <xdr:row>58</xdr:row>
      <xdr:rowOff>49213</xdr:rowOff>
    </xdr:to>
    <xdr:cxnSp macro="">
      <xdr:nvCxnSpPr>
        <xdr:cNvPr id="127" name="直線コネクタ 126"/>
        <xdr:cNvCxnSpPr/>
      </xdr:nvCxnSpPr>
      <xdr:spPr>
        <a:xfrm flipV="1">
          <a:off x="2019300" y="999232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49213</xdr:rowOff>
    </xdr:from>
    <xdr:to>
      <xdr:col>10</xdr:col>
      <xdr:colOff>114300</xdr:colOff>
      <xdr:row>58</xdr:row>
      <xdr:rowOff>113964</xdr:rowOff>
    </xdr:to>
    <xdr:cxnSp macro="">
      <xdr:nvCxnSpPr>
        <xdr:cNvPr id="130" name="直線コネクタ 129"/>
        <xdr:cNvCxnSpPr/>
      </xdr:nvCxnSpPr>
      <xdr:spPr>
        <a:xfrm flipV="1">
          <a:off x="1130300" y="9993313"/>
          <a:ext cx="889000" cy="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6490</xdr:rowOff>
    </xdr:from>
    <xdr:to>
      <xdr:col>24</xdr:col>
      <xdr:colOff>114300</xdr:colOff>
      <xdr:row>56</xdr:row>
      <xdr:rowOff>108090</xdr:rowOff>
    </xdr:to>
    <xdr:sp macro="" textlink="">
      <xdr:nvSpPr>
        <xdr:cNvPr id="140" name="楕円 139"/>
        <xdr:cNvSpPr/>
      </xdr:nvSpPr>
      <xdr:spPr>
        <a:xfrm>
          <a:off x="4584700" y="96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156367</xdr:rowOff>
    </xdr:from>
    <xdr:ext cx="534377" cy="259045"/>
    <xdr:sp macro="" textlink="">
      <xdr:nvSpPr>
        <xdr:cNvPr id="141" name="物件費該当値テキスト"/>
        <xdr:cNvSpPr txBox="1"/>
      </xdr:nvSpPr>
      <xdr:spPr>
        <a:xfrm>
          <a:off x="4686300" y="958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122695</xdr:rowOff>
    </xdr:from>
    <xdr:to>
      <xdr:col>20</xdr:col>
      <xdr:colOff>38100</xdr:colOff>
      <xdr:row>57</xdr:row>
      <xdr:rowOff>52845</xdr:rowOff>
    </xdr:to>
    <xdr:sp macro="" textlink="">
      <xdr:nvSpPr>
        <xdr:cNvPr id="142" name="楕円 141"/>
        <xdr:cNvSpPr/>
      </xdr:nvSpPr>
      <xdr:spPr>
        <a:xfrm>
          <a:off x="3746500" y="97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43972</xdr:rowOff>
    </xdr:from>
    <xdr:ext cx="534377" cy="259045"/>
    <xdr:sp macro="" textlink="">
      <xdr:nvSpPr>
        <xdr:cNvPr id="143" name="テキスト ボックス 142"/>
        <xdr:cNvSpPr txBox="1"/>
      </xdr:nvSpPr>
      <xdr:spPr>
        <a:xfrm>
          <a:off x="3530111" y="98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168872</xdr:rowOff>
    </xdr:from>
    <xdr:to>
      <xdr:col>15</xdr:col>
      <xdr:colOff>101600</xdr:colOff>
      <xdr:row>58</xdr:row>
      <xdr:rowOff>99022</xdr:rowOff>
    </xdr:to>
    <xdr:sp macro="" textlink="">
      <xdr:nvSpPr>
        <xdr:cNvPr id="144" name="楕円 143"/>
        <xdr:cNvSpPr/>
      </xdr:nvSpPr>
      <xdr:spPr>
        <a:xfrm>
          <a:off x="2857500" y="99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90149</xdr:rowOff>
    </xdr:from>
    <xdr:ext cx="534377" cy="259045"/>
    <xdr:sp macro="" textlink="">
      <xdr:nvSpPr>
        <xdr:cNvPr id="145" name="テキスト ボックス 144"/>
        <xdr:cNvSpPr txBox="1"/>
      </xdr:nvSpPr>
      <xdr:spPr>
        <a:xfrm>
          <a:off x="2641111" y="100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169863</xdr:rowOff>
    </xdr:from>
    <xdr:to>
      <xdr:col>10</xdr:col>
      <xdr:colOff>165100</xdr:colOff>
      <xdr:row>58</xdr:row>
      <xdr:rowOff>100013</xdr:rowOff>
    </xdr:to>
    <xdr:sp macro="" textlink="">
      <xdr:nvSpPr>
        <xdr:cNvPr id="146" name="楕円 145"/>
        <xdr:cNvSpPr/>
      </xdr:nvSpPr>
      <xdr:spPr>
        <a:xfrm>
          <a:off x="1968500" y="99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91140</xdr:rowOff>
    </xdr:from>
    <xdr:ext cx="534377" cy="259045"/>
    <xdr:sp macro="" textlink="">
      <xdr:nvSpPr>
        <xdr:cNvPr id="147" name="テキスト ボックス 146"/>
        <xdr:cNvSpPr txBox="1"/>
      </xdr:nvSpPr>
      <xdr:spPr>
        <a:xfrm>
          <a:off x="1752111" y="100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63164</xdr:rowOff>
    </xdr:from>
    <xdr:to>
      <xdr:col>6</xdr:col>
      <xdr:colOff>38100</xdr:colOff>
      <xdr:row>58</xdr:row>
      <xdr:rowOff>164764</xdr:rowOff>
    </xdr:to>
    <xdr:sp macro="" textlink="">
      <xdr:nvSpPr>
        <xdr:cNvPr id="148" name="楕円 147"/>
        <xdr:cNvSpPr/>
      </xdr:nvSpPr>
      <xdr:spPr>
        <a:xfrm>
          <a:off x="1079500" y="100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155891</xdr:rowOff>
    </xdr:from>
    <xdr:ext cx="534377" cy="259045"/>
    <xdr:sp macro="" textlink="">
      <xdr:nvSpPr>
        <xdr:cNvPr id="149" name="テキスト ボックス 148"/>
        <xdr:cNvSpPr txBox="1"/>
      </xdr:nvSpPr>
      <xdr:spPr>
        <a:xfrm>
          <a:off x="863111" y="100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100290</xdr:rowOff>
    </xdr:from>
    <xdr:to>
      <xdr:col>24</xdr:col>
      <xdr:colOff>63500</xdr:colOff>
      <xdr:row>76</xdr:row>
      <xdr:rowOff>111170</xdr:rowOff>
    </xdr:to>
    <xdr:cxnSp macro="">
      <xdr:nvCxnSpPr>
        <xdr:cNvPr id="176" name="直線コネクタ 175"/>
        <xdr:cNvCxnSpPr/>
      </xdr:nvCxnSpPr>
      <xdr:spPr>
        <a:xfrm>
          <a:off x="3797300" y="13130490"/>
          <a:ext cx="838200" cy="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100290</xdr:rowOff>
    </xdr:from>
    <xdr:to>
      <xdr:col>19</xdr:col>
      <xdr:colOff>177800</xdr:colOff>
      <xdr:row>76</xdr:row>
      <xdr:rowOff>114097</xdr:rowOff>
    </xdr:to>
    <xdr:cxnSp macro="">
      <xdr:nvCxnSpPr>
        <xdr:cNvPr id="179" name="直線コネクタ 178"/>
        <xdr:cNvCxnSpPr/>
      </xdr:nvCxnSpPr>
      <xdr:spPr>
        <a:xfrm flipV="1">
          <a:off x="2908300" y="13130490"/>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114097</xdr:rowOff>
    </xdr:from>
    <xdr:to>
      <xdr:col>15</xdr:col>
      <xdr:colOff>50800</xdr:colOff>
      <xdr:row>76</xdr:row>
      <xdr:rowOff>114829</xdr:rowOff>
    </xdr:to>
    <xdr:cxnSp macro="">
      <xdr:nvCxnSpPr>
        <xdr:cNvPr id="182" name="直線コネクタ 181"/>
        <xdr:cNvCxnSpPr/>
      </xdr:nvCxnSpPr>
      <xdr:spPr>
        <a:xfrm flipV="1">
          <a:off x="2019300" y="13144297"/>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4" name="テキスト ボックス 183"/>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110440</xdr:rowOff>
    </xdr:from>
    <xdr:to>
      <xdr:col>10</xdr:col>
      <xdr:colOff>114300</xdr:colOff>
      <xdr:row>76</xdr:row>
      <xdr:rowOff>114829</xdr:rowOff>
    </xdr:to>
    <xdr:cxnSp macro="">
      <xdr:nvCxnSpPr>
        <xdr:cNvPr id="185" name="直線コネクタ 184"/>
        <xdr:cNvCxnSpPr/>
      </xdr:nvCxnSpPr>
      <xdr:spPr>
        <a:xfrm>
          <a:off x="1130300" y="13140640"/>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7" name="テキスト ボックス 186"/>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60370</xdr:rowOff>
    </xdr:from>
    <xdr:to>
      <xdr:col>24</xdr:col>
      <xdr:colOff>114300</xdr:colOff>
      <xdr:row>76</xdr:row>
      <xdr:rowOff>161970</xdr:rowOff>
    </xdr:to>
    <xdr:sp macro="" textlink="">
      <xdr:nvSpPr>
        <xdr:cNvPr id="195" name="楕円 194"/>
        <xdr:cNvSpPr/>
      </xdr:nvSpPr>
      <xdr:spPr>
        <a:xfrm>
          <a:off x="4584700" y="130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83248</xdr:rowOff>
    </xdr:from>
    <xdr:ext cx="469744" cy="259045"/>
    <xdr:sp macro="" textlink="">
      <xdr:nvSpPr>
        <xdr:cNvPr id="196" name="維持補修費該当値テキスト"/>
        <xdr:cNvSpPr txBox="1"/>
      </xdr:nvSpPr>
      <xdr:spPr>
        <a:xfrm>
          <a:off x="4686300" y="1294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49490</xdr:rowOff>
    </xdr:from>
    <xdr:to>
      <xdr:col>20</xdr:col>
      <xdr:colOff>38100</xdr:colOff>
      <xdr:row>76</xdr:row>
      <xdr:rowOff>151090</xdr:rowOff>
    </xdr:to>
    <xdr:sp macro="" textlink="">
      <xdr:nvSpPr>
        <xdr:cNvPr id="197" name="楕円 196"/>
        <xdr:cNvSpPr/>
      </xdr:nvSpPr>
      <xdr:spPr>
        <a:xfrm>
          <a:off x="3746500" y="13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167616</xdr:rowOff>
    </xdr:from>
    <xdr:ext cx="469744" cy="259045"/>
    <xdr:sp macro="" textlink="">
      <xdr:nvSpPr>
        <xdr:cNvPr id="198" name="テキスト ボックス 197"/>
        <xdr:cNvSpPr txBox="1"/>
      </xdr:nvSpPr>
      <xdr:spPr>
        <a:xfrm>
          <a:off x="3562428" y="1285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63297</xdr:rowOff>
    </xdr:from>
    <xdr:to>
      <xdr:col>15</xdr:col>
      <xdr:colOff>101600</xdr:colOff>
      <xdr:row>76</xdr:row>
      <xdr:rowOff>164897</xdr:rowOff>
    </xdr:to>
    <xdr:sp macro="" textlink="">
      <xdr:nvSpPr>
        <xdr:cNvPr id="199" name="楕円 198"/>
        <xdr:cNvSpPr/>
      </xdr:nvSpPr>
      <xdr:spPr>
        <a:xfrm>
          <a:off x="2857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9974</xdr:rowOff>
    </xdr:from>
    <xdr:ext cx="469744" cy="259045"/>
    <xdr:sp macro="" textlink="">
      <xdr:nvSpPr>
        <xdr:cNvPr id="200" name="テキスト ボックス 199"/>
        <xdr:cNvSpPr txBox="1"/>
      </xdr:nvSpPr>
      <xdr:spPr>
        <a:xfrm>
          <a:off x="2673428" y="1286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64029</xdr:rowOff>
    </xdr:from>
    <xdr:to>
      <xdr:col>10</xdr:col>
      <xdr:colOff>165100</xdr:colOff>
      <xdr:row>76</xdr:row>
      <xdr:rowOff>165629</xdr:rowOff>
    </xdr:to>
    <xdr:sp macro="" textlink="">
      <xdr:nvSpPr>
        <xdr:cNvPr id="201" name="楕円 200"/>
        <xdr:cNvSpPr/>
      </xdr:nvSpPr>
      <xdr:spPr>
        <a:xfrm>
          <a:off x="1968500" y="130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10706</xdr:rowOff>
    </xdr:from>
    <xdr:ext cx="469744" cy="259045"/>
    <xdr:sp macro="" textlink="">
      <xdr:nvSpPr>
        <xdr:cNvPr id="202" name="テキスト ボックス 201"/>
        <xdr:cNvSpPr txBox="1"/>
      </xdr:nvSpPr>
      <xdr:spPr>
        <a:xfrm>
          <a:off x="1784428" y="1286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59640</xdr:rowOff>
    </xdr:from>
    <xdr:to>
      <xdr:col>6</xdr:col>
      <xdr:colOff>38100</xdr:colOff>
      <xdr:row>76</xdr:row>
      <xdr:rowOff>161240</xdr:rowOff>
    </xdr:to>
    <xdr:sp macro="" textlink="">
      <xdr:nvSpPr>
        <xdr:cNvPr id="203" name="楕円 202"/>
        <xdr:cNvSpPr/>
      </xdr:nvSpPr>
      <xdr:spPr>
        <a:xfrm>
          <a:off x="1079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6316</xdr:rowOff>
    </xdr:from>
    <xdr:ext cx="469744" cy="259045"/>
    <xdr:sp macro="" textlink="">
      <xdr:nvSpPr>
        <xdr:cNvPr id="204" name="テキスト ボックス 203"/>
        <xdr:cNvSpPr txBox="1"/>
      </xdr:nvSpPr>
      <xdr:spPr>
        <a:xfrm>
          <a:off x="895428" y="1286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66714</xdr:rowOff>
    </xdr:from>
    <xdr:to>
      <xdr:col>24</xdr:col>
      <xdr:colOff>63500</xdr:colOff>
      <xdr:row>96</xdr:row>
      <xdr:rowOff>111213</xdr:rowOff>
    </xdr:to>
    <xdr:cxnSp macro="">
      <xdr:nvCxnSpPr>
        <xdr:cNvPr id="234" name="直線コネクタ 233"/>
        <xdr:cNvCxnSpPr/>
      </xdr:nvCxnSpPr>
      <xdr:spPr>
        <a:xfrm>
          <a:off x="3797300" y="16525914"/>
          <a:ext cx="838200" cy="4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66714</xdr:rowOff>
    </xdr:from>
    <xdr:to>
      <xdr:col>19</xdr:col>
      <xdr:colOff>177800</xdr:colOff>
      <xdr:row>98</xdr:row>
      <xdr:rowOff>14694</xdr:rowOff>
    </xdr:to>
    <xdr:cxnSp macro="">
      <xdr:nvCxnSpPr>
        <xdr:cNvPr id="237" name="直線コネクタ 236"/>
        <xdr:cNvCxnSpPr/>
      </xdr:nvCxnSpPr>
      <xdr:spPr>
        <a:xfrm flipV="1">
          <a:off x="2908300" y="16525914"/>
          <a:ext cx="889000" cy="29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109541</xdr:rowOff>
    </xdr:from>
    <xdr:ext cx="599010" cy="259045"/>
    <xdr:sp macro="" textlink="">
      <xdr:nvSpPr>
        <xdr:cNvPr id="239" name="テキスト ボックス 238"/>
        <xdr:cNvSpPr txBox="1"/>
      </xdr:nvSpPr>
      <xdr:spPr>
        <a:xfrm>
          <a:off x="3497795" y="162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14694</xdr:rowOff>
    </xdr:from>
    <xdr:to>
      <xdr:col>15</xdr:col>
      <xdr:colOff>50800</xdr:colOff>
      <xdr:row>98</xdr:row>
      <xdr:rowOff>78029</xdr:rowOff>
    </xdr:to>
    <xdr:cxnSp macro="">
      <xdr:nvCxnSpPr>
        <xdr:cNvPr id="240" name="直線コネクタ 239"/>
        <xdr:cNvCxnSpPr/>
      </xdr:nvCxnSpPr>
      <xdr:spPr>
        <a:xfrm flipV="1">
          <a:off x="2019300" y="16816794"/>
          <a:ext cx="889000" cy="6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63377</xdr:rowOff>
    </xdr:from>
    <xdr:ext cx="599010" cy="259045"/>
    <xdr:sp macro="" textlink="">
      <xdr:nvSpPr>
        <xdr:cNvPr id="242" name="テキスト ボックス 241"/>
        <xdr:cNvSpPr txBox="1"/>
      </xdr:nvSpPr>
      <xdr:spPr>
        <a:xfrm>
          <a:off x="2608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78029</xdr:rowOff>
    </xdr:from>
    <xdr:to>
      <xdr:col>10</xdr:col>
      <xdr:colOff>114300</xdr:colOff>
      <xdr:row>98</xdr:row>
      <xdr:rowOff>124358</xdr:rowOff>
    </xdr:to>
    <xdr:cxnSp macro="">
      <xdr:nvCxnSpPr>
        <xdr:cNvPr id="243" name="直線コネクタ 242"/>
        <xdr:cNvCxnSpPr/>
      </xdr:nvCxnSpPr>
      <xdr:spPr>
        <a:xfrm flipV="1">
          <a:off x="1130300" y="16880129"/>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127830</xdr:rowOff>
    </xdr:from>
    <xdr:ext cx="599010" cy="259045"/>
    <xdr:sp macro="" textlink="">
      <xdr:nvSpPr>
        <xdr:cNvPr id="245" name="テキスト ボックス 244"/>
        <xdr:cNvSpPr txBox="1"/>
      </xdr:nvSpPr>
      <xdr:spPr>
        <a:xfrm>
          <a:off x="1719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19638</xdr:rowOff>
    </xdr:from>
    <xdr:ext cx="534377" cy="259045"/>
    <xdr:sp macro="" textlink="">
      <xdr:nvSpPr>
        <xdr:cNvPr id="247" name="テキスト ボックス 246"/>
        <xdr:cNvSpPr txBox="1"/>
      </xdr:nvSpPr>
      <xdr:spPr>
        <a:xfrm>
          <a:off x="863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60413</xdr:rowOff>
    </xdr:from>
    <xdr:to>
      <xdr:col>24</xdr:col>
      <xdr:colOff>114300</xdr:colOff>
      <xdr:row>96</xdr:row>
      <xdr:rowOff>162013</xdr:rowOff>
    </xdr:to>
    <xdr:sp macro="" textlink="">
      <xdr:nvSpPr>
        <xdr:cNvPr id="253" name="楕円 252"/>
        <xdr:cNvSpPr/>
      </xdr:nvSpPr>
      <xdr:spPr>
        <a:xfrm>
          <a:off x="4584700" y="165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83290</xdr:rowOff>
    </xdr:from>
    <xdr:ext cx="599010" cy="259045"/>
    <xdr:sp macro="" textlink="">
      <xdr:nvSpPr>
        <xdr:cNvPr id="254" name="扶助費該当値テキスト"/>
        <xdr:cNvSpPr txBox="1"/>
      </xdr:nvSpPr>
      <xdr:spPr>
        <a:xfrm>
          <a:off x="4686300" y="1637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15914</xdr:rowOff>
    </xdr:from>
    <xdr:to>
      <xdr:col>20</xdr:col>
      <xdr:colOff>38100</xdr:colOff>
      <xdr:row>96</xdr:row>
      <xdr:rowOff>117514</xdr:rowOff>
    </xdr:to>
    <xdr:sp macro="" textlink="">
      <xdr:nvSpPr>
        <xdr:cNvPr id="255" name="楕円 254"/>
        <xdr:cNvSpPr/>
      </xdr:nvSpPr>
      <xdr:spPr>
        <a:xfrm>
          <a:off x="3746500" y="164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108641</xdr:rowOff>
    </xdr:from>
    <xdr:ext cx="599010" cy="259045"/>
    <xdr:sp macro="" textlink="">
      <xdr:nvSpPr>
        <xdr:cNvPr id="256" name="テキスト ボックス 255"/>
        <xdr:cNvSpPr txBox="1"/>
      </xdr:nvSpPr>
      <xdr:spPr>
        <a:xfrm>
          <a:off x="3497795" y="1656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135344</xdr:rowOff>
    </xdr:from>
    <xdr:to>
      <xdr:col>15</xdr:col>
      <xdr:colOff>101600</xdr:colOff>
      <xdr:row>98</xdr:row>
      <xdr:rowOff>65494</xdr:rowOff>
    </xdr:to>
    <xdr:sp macro="" textlink="">
      <xdr:nvSpPr>
        <xdr:cNvPr id="257" name="楕円 256"/>
        <xdr:cNvSpPr/>
      </xdr:nvSpPr>
      <xdr:spPr>
        <a:xfrm>
          <a:off x="2857500" y="167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56621</xdr:rowOff>
    </xdr:from>
    <xdr:ext cx="599010" cy="259045"/>
    <xdr:sp macro="" textlink="">
      <xdr:nvSpPr>
        <xdr:cNvPr id="258" name="テキスト ボックス 257"/>
        <xdr:cNvSpPr txBox="1"/>
      </xdr:nvSpPr>
      <xdr:spPr>
        <a:xfrm>
          <a:off x="2608795" y="1685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27229</xdr:rowOff>
    </xdr:from>
    <xdr:to>
      <xdr:col>10</xdr:col>
      <xdr:colOff>165100</xdr:colOff>
      <xdr:row>98</xdr:row>
      <xdr:rowOff>128829</xdr:rowOff>
    </xdr:to>
    <xdr:sp macro="" textlink="">
      <xdr:nvSpPr>
        <xdr:cNvPr id="259" name="楕円 258"/>
        <xdr:cNvSpPr/>
      </xdr:nvSpPr>
      <xdr:spPr>
        <a:xfrm>
          <a:off x="1968500" y="168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119956</xdr:rowOff>
    </xdr:from>
    <xdr:ext cx="599010" cy="259045"/>
    <xdr:sp macro="" textlink="">
      <xdr:nvSpPr>
        <xdr:cNvPr id="260" name="テキスト ボックス 259"/>
        <xdr:cNvSpPr txBox="1"/>
      </xdr:nvSpPr>
      <xdr:spPr>
        <a:xfrm>
          <a:off x="1719795" y="1692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73558</xdr:rowOff>
    </xdr:from>
    <xdr:to>
      <xdr:col>6</xdr:col>
      <xdr:colOff>38100</xdr:colOff>
      <xdr:row>99</xdr:row>
      <xdr:rowOff>3708</xdr:rowOff>
    </xdr:to>
    <xdr:sp macro="" textlink="">
      <xdr:nvSpPr>
        <xdr:cNvPr id="261" name="楕円 260"/>
        <xdr:cNvSpPr/>
      </xdr:nvSpPr>
      <xdr:spPr>
        <a:xfrm>
          <a:off x="1079500" y="16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166285</xdr:rowOff>
    </xdr:from>
    <xdr:ext cx="534377" cy="259045"/>
    <xdr:sp macro="" textlink="">
      <xdr:nvSpPr>
        <xdr:cNvPr id="262" name="テキスト ボックス 261"/>
        <xdr:cNvSpPr txBox="1"/>
      </xdr:nvSpPr>
      <xdr:spPr>
        <a:xfrm>
          <a:off x="863111" y="169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149497</xdr:rowOff>
    </xdr:from>
    <xdr:to>
      <xdr:col>55</xdr:col>
      <xdr:colOff>0</xdr:colOff>
      <xdr:row>38</xdr:row>
      <xdr:rowOff>14765</xdr:rowOff>
    </xdr:to>
    <xdr:cxnSp macro="">
      <xdr:nvCxnSpPr>
        <xdr:cNvPr id="293" name="直線コネクタ 292"/>
        <xdr:cNvCxnSpPr/>
      </xdr:nvCxnSpPr>
      <xdr:spPr>
        <a:xfrm flipV="1">
          <a:off x="9639300" y="6493147"/>
          <a:ext cx="838200" cy="3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4" name="補助費等平均値テキスト"/>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104985</xdr:rowOff>
    </xdr:from>
    <xdr:to>
      <xdr:col>50</xdr:col>
      <xdr:colOff>114300</xdr:colOff>
      <xdr:row>38</xdr:row>
      <xdr:rowOff>14765</xdr:rowOff>
    </xdr:to>
    <xdr:cxnSp macro="">
      <xdr:nvCxnSpPr>
        <xdr:cNvPr id="296" name="直線コネクタ 295"/>
        <xdr:cNvCxnSpPr/>
      </xdr:nvCxnSpPr>
      <xdr:spPr>
        <a:xfrm>
          <a:off x="8750300" y="5419935"/>
          <a:ext cx="889000" cy="110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298" name="テキスト ボックス 297"/>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104985</xdr:rowOff>
    </xdr:from>
    <xdr:to>
      <xdr:col>45</xdr:col>
      <xdr:colOff>177800</xdr:colOff>
      <xdr:row>38</xdr:row>
      <xdr:rowOff>57741</xdr:rowOff>
    </xdr:to>
    <xdr:cxnSp macro="">
      <xdr:nvCxnSpPr>
        <xdr:cNvPr id="299" name="直線コネクタ 298"/>
        <xdr:cNvCxnSpPr/>
      </xdr:nvCxnSpPr>
      <xdr:spPr>
        <a:xfrm flipV="1">
          <a:off x="7861300" y="5419935"/>
          <a:ext cx="889000" cy="115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1" name="テキスト ボックス 300"/>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44864</xdr:rowOff>
    </xdr:from>
    <xdr:to>
      <xdr:col>41</xdr:col>
      <xdr:colOff>50800</xdr:colOff>
      <xdr:row>38</xdr:row>
      <xdr:rowOff>57741</xdr:rowOff>
    </xdr:to>
    <xdr:cxnSp macro="">
      <xdr:nvCxnSpPr>
        <xdr:cNvPr id="302" name="直線コネクタ 301"/>
        <xdr:cNvCxnSpPr/>
      </xdr:nvCxnSpPr>
      <xdr:spPr>
        <a:xfrm>
          <a:off x="6972300" y="6559964"/>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4" name="テキスト ボックス 303"/>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33835</xdr:rowOff>
    </xdr:from>
    <xdr:ext cx="534377" cy="259045"/>
    <xdr:sp macro="" textlink="">
      <xdr:nvSpPr>
        <xdr:cNvPr id="306" name="テキスト ボックス 305"/>
        <xdr:cNvSpPr txBox="1"/>
      </xdr:nvSpPr>
      <xdr:spPr>
        <a:xfrm>
          <a:off x="6705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98697</xdr:rowOff>
    </xdr:from>
    <xdr:to>
      <xdr:col>55</xdr:col>
      <xdr:colOff>50800</xdr:colOff>
      <xdr:row>38</xdr:row>
      <xdr:rowOff>28847</xdr:rowOff>
    </xdr:to>
    <xdr:sp macro="" textlink="">
      <xdr:nvSpPr>
        <xdr:cNvPr id="312" name="楕円 311"/>
        <xdr:cNvSpPr/>
      </xdr:nvSpPr>
      <xdr:spPr>
        <a:xfrm>
          <a:off x="10426700" y="64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13624</xdr:rowOff>
    </xdr:from>
    <xdr:ext cx="534377" cy="259045"/>
    <xdr:sp macro="" textlink="">
      <xdr:nvSpPr>
        <xdr:cNvPr id="313" name="補助費等該当値テキスト"/>
        <xdr:cNvSpPr txBox="1"/>
      </xdr:nvSpPr>
      <xdr:spPr>
        <a:xfrm>
          <a:off x="10528300" y="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135415</xdr:rowOff>
    </xdr:from>
    <xdr:to>
      <xdr:col>50</xdr:col>
      <xdr:colOff>165100</xdr:colOff>
      <xdr:row>38</xdr:row>
      <xdr:rowOff>65565</xdr:rowOff>
    </xdr:to>
    <xdr:sp macro="" textlink="">
      <xdr:nvSpPr>
        <xdr:cNvPr id="314" name="楕円 313"/>
        <xdr:cNvSpPr/>
      </xdr:nvSpPr>
      <xdr:spPr>
        <a:xfrm>
          <a:off x="9588500" y="64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56692</xdr:rowOff>
    </xdr:from>
    <xdr:ext cx="534377" cy="259045"/>
    <xdr:sp macro="" textlink="">
      <xdr:nvSpPr>
        <xdr:cNvPr id="315" name="テキスト ボックス 314"/>
        <xdr:cNvSpPr txBox="1"/>
      </xdr:nvSpPr>
      <xdr:spPr>
        <a:xfrm>
          <a:off x="9372111" y="657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54185</xdr:rowOff>
    </xdr:from>
    <xdr:to>
      <xdr:col>46</xdr:col>
      <xdr:colOff>38100</xdr:colOff>
      <xdr:row>31</xdr:row>
      <xdr:rowOff>155785</xdr:rowOff>
    </xdr:to>
    <xdr:sp macro="" textlink="">
      <xdr:nvSpPr>
        <xdr:cNvPr id="316" name="楕円 315"/>
        <xdr:cNvSpPr/>
      </xdr:nvSpPr>
      <xdr:spPr>
        <a:xfrm>
          <a:off x="8699500" y="53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146912</xdr:rowOff>
    </xdr:from>
    <xdr:ext cx="599010" cy="259045"/>
    <xdr:sp macro="" textlink="">
      <xdr:nvSpPr>
        <xdr:cNvPr id="317" name="テキスト ボックス 316"/>
        <xdr:cNvSpPr txBox="1"/>
      </xdr:nvSpPr>
      <xdr:spPr>
        <a:xfrm>
          <a:off x="8450795" y="546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6941</xdr:rowOff>
    </xdr:from>
    <xdr:to>
      <xdr:col>41</xdr:col>
      <xdr:colOff>101600</xdr:colOff>
      <xdr:row>38</xdr:row>
      <xdr:rowOff>108541</xdr:rowOff>
    </xdr:to>
    <xdr:sp macro="" textlink="">
      <xdr:nvSpPr>
        <xdr:cNvPr id="318" name="楕円 317"/>
        <xdr:cNvSpPr/>
      </xdr:nvSpPr>
      <xdr:spPr>
        <a:xfrm>
          <a:off x="7810500" y="65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99668</xdr:rowOff>
    </xdr:from>
    <xdr:ext cx="534377" cy="259045"/>
    <xdr:sp macro="" textlink="">
      <xdr:nvSpPr>
        <xdr:cNvPr id="319" name="テキスト ボックス 318"/>
        <xdr:cNvSpPr txBox="1"/>
      </xdr:nvSpPr>
      <xdr:spPr>
        <a:xfrm>
          <a:off x="7594111" y="66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165514</xdr:rowOff>
    </xdr:from>
    <xdr:to>
      <xdr:col>36</xdr:col>
      <xdr:colOff>165100</xdr:colOff>
      <xdr:row>38</xdr:row>
      <xdr:rowOff>95664</xdr:rowOff>
    </xdr:to>
    <xdr:sp macro="" textlink="">
      <xdr:nvSpPr>
        <xdr:cNvPr id="320" name="楕円 319"/>
        <xdr:cNvSpPr/>
      </xdr:nvSpPr>
      <xdr:spPr>
        <a:xfrm>
          <a:off x="6921500" y="65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86791</xdr:rowOff>
    </xdr:from>
    <xdr:ext cx="534377" cy="259045"/>
    <xdr:sp macro="" textlink="">
      <xdr:nvSpPr>
        <xdr:cNvPr id="321" name="テキスト ボックス 320"/>
        <xdr:cNvSpPr txBox="1"/>
      </xdr:nvSpPr>
      <xdr:spPr>
        <a:xfrm>
          <a:off x="6705111" y="66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62181</xdr:rowOff>
    </xdr:from>
    <xdr:to>
      <xdr:col>55</xdr:col>
      <xdr:colOff>0</xdr:colOff>
      <xdr:row>57</xdr:row>
      <xdr:rowOff>105959</xdr:rowOff>
    </xdr:to>
    <xdr:cxnSp macro="">
      <xdr:nvCxnSpPr>
        <xdr:cNvPr id="349" name="直線コネクタ 348"/>
        <xdr:cNvCxnSpPr/>
      </xdr:nvCxnSpPr>
      <xdr:spPr>
        <a:xfrm>
          <a:off x="9639300" y="9834831"/>
          <a:ext cx="8382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62181</xdr:rowOff>
    </xdr:from>
    <xdr:to>
      <xdr:col>50</xdr:col>
      <xdr:colOff>114300</xdr:colOff>
      <xdr:row>58</xdr:row>
      <xdr:rowOff>130556</xdr:rowOff>
    </xdr:to>
    <xdr:cxnSp macro="">
      <xdr:nvCxnSpPr>
        <xdr:cNvPr id="352" name="直線コネクタ 351"/>
        <xdr:cNvCxnSpPr/>
      </xdr:nvCxnSpPr>
      <xdr:spPr>
        <a:xfrm flipV="1">
          <a:off x="8750300" y="9834831"/>
          <a:ext cx="889000" cy="23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75852</xdr:rowOff>
    </xdr:from>
    <xdr:to>
      <xdr:col>45</xdr:col>
      <xdr:colOff>177800</xdr:colOff>
      <xdr:row>58</xdr:row>
      <xdr:rowOff>130556</xdr:rowOff>
    </xdr:to>
    <xdr:cxnSp macro="">
      <xdr:nvCxnSpPr>
        <xdr:cNvPr id="355" name="直線コネクタ 354"/>
        <xdr:cNvCxnSpPr/>
      </xdr:nvCxnSpPr>
      <xdr:spPr>
        <a:xfrm>
          <a:off x="7861300" y="10019952"/>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7" name="テキスト ボックス 356"/>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67897</xdr:rowOff>
    </xdr:from>
    <xdr:to>
      <xdr:col>41</xdr:col>
      <xdr:colOff>50800</xdr:colOff>
      <xdr:row>58</xdr:row>
      <xdr:rowOff>75852</xdr:rowOff>
    </xdr:to>
    <xdr:cxnSp macro="">
      <xdr:nvCxnSpPr>
        <xdr:cNvPr id="358" name="直線コネクタ 357"/>
        <xdr:cNvCxnSpPr/>
      </xdr:nvCxnSpPr>
      <xdr:spPr>
        <a:xfrm>
          <a:off x="6972300" y="10011997"/>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2" name="テキスト ボックス 361"/>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55159</xdr:rowOff>
    </xdr:from>
    <xdr:to>
      <xdr:col>55</xdr:col>
      <xdr:colOff>50800</xdr:colOff>
      <xdr:row>57</xdr:row>
      <xdr:rowOff>156759</xdr:rowOff>
    </xdr:to>
    <xdr:sp macro="" textlink="">
      <xdr:nvSpPr>
        <xdr:cNvPr id="368" name="楕円 367"/>
        <xdr:cNvSpPr/>
      </xdr:nvSpPr>
      <xdr:spPr>
        <a:xfrm>
          <a:off x="10426700" y="982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33586</xdr:rowOff>
    </xdr:from>
    <xdr:ext cx="534377" cy="259045"/>
    <xdr:sp macro="" textlink="">
      <xdr:nvSpPr>
        <xdr:cNvPr id="369" name="普通建設事業費該当値テキスト"/>
        <xdr:cNvSpPr txBox="1"/>
      </xdr:nvSpPr>
      <xdr:spPr>
        <a:xfrm>
          <a:off x="10528300" y="980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11381</xdr:rowOff>
    </xdr:from>
    <xdr:to>
      <xdr:col>50</xdr:col>
      <xdr:colOff>165100</xdr:colOff>
      <xdr:row>57</xdr:row>
      <xdr:rowOff>112981</xdr:rowOff>
    </xdr:to>
    <xdr:sp macro="" textlink="">
      <xdr:nvSpPr>
        <xdr:cNvPr id="370" name="楕円 369"/>
        <xdr:cNvSpPr/>
      </xdr:nvSpPr>
      <xdr:spPr>
        <a:xfrm>
          <a:off x="9588500" y="97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104108</xdr:rowOff>
    </xdr:from>
    <xdr:ext cx="534377" cy="259045"/>
    <xdr:sp macro="" textlink="">
      <xdr:nvSpPr>
        <xdr:cNvPr id="371" name="テキスト ボックス 370"/>
        <xdr:cNvSpPr txBox="1"/>
      </xdr:nvSpPr>
      <xdr:spPr>
        <a:xfrm>
          <a:off x="9372111" y="98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79756</xdr:rowOff>
    </xdr:from>
    <xdr:to>
      <xdr:col>46</xdr:col>
      <xdr:colOff>38100</xdr:colOff>
      <xdr:row>59</xdr:row>
      <xdr:rowOff>9906</xdr:rowOff>
    </xdr:to>
    <xdr:sp macro="" textlink="">
      <xdr:nvSpPr>
        <xdr:cNvPr id="372" name="楕円 371"/>
        <xdr:cNvSpPr/>
      </xdr:nvSpPr>
      <xdr:spPr>
        <a:xfrm>
          <a:off x="8699500" y="10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1033</xdr:rowOff>
    </xdr:from>
    <xdr:ext cx="534377" cy="259045"/>
    <xdr:sp macro="" textlink="">
      <xdr:nvSpPr>
        <xdr:cNvPr id="373" name="テキスト ボックス 372"/>
        <xdr:cNvSpPr txBox="1"/>
      </xdr:nvSpPr>
      <xdr:spPr>
        <a:xfrm>
          <a:off x="8483111" y="101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25052</xdr:rowOff>
    </xdr:from>
    <xdr:to>
      <xdr:col>41</xdr:col>
      <xdr:colOff>101600</xdr:colOff>
      <xdr:row>58</xdr:row>
      <xdr:rowOff>126652</xdr:rowOff>
    </xdr:to>
    <xdr:sp macro="" textlink="">
      <xdr:nvSpPr>
        <xdr:cNvPr id="374" name="楕円 373"/>
        <xdr:cNvSpPr/>
      </xdr:nvSpPr>
      <xdr:spPr>
        <a:xfrm>
          <a:off x="7810500" y="99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117779</xdr:rowOff>
    </xdr:from>
    <xdr:ext cx="534377" cy="259045"/>
    <xdr:sp macro="" textlink="">
      <xdr:nvSpPr>
        <xdr:cNvPr id="375" name="テキスト ボックス 374"/>
        <xdr:cNvSpPr txBox="1"/>
      </xdr:nvSpPr>
      <xdr:spPr>
        <a:xfrm>
          <a:off x="7594111" y="100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17097</xdr:rowOff>
    </xdr:from>
    <xdr:to>
      <xdr:col>36</xdr:col>
      <xdr:colOff>165100</xdr:colOff>
      <xdr:row>58</xdr:row>
      <xdr:rowOff>118697</xdr:rowOff>
    </xdr:to>
    <xdr:sp macro="" textlink="">
      <xdr:nvSpPr>
        <xdr:cNvPr id="376" name="楕円 375"/>
        <xdr:cNvSpPr/>
      </xdr:nvSpPr>
      <xdr:spPr>
        <a:xfrm>
          <a:off x="6921500" y="996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109824</xdr:rowOff>
    </xdr:from>
    <xdr:ext cx="534377" cy="259045"/>
    <xdr:sp macro="" textlink="">
      <xdr:nvSpPr>
        <xdr:cNvPr id="377" name="テキスト ボックス 376"/>
        <xdr:cNvSpPr txBox="1"/>
      </xdr:nvSpPr>
      <xdr:spPr>
        <a:xfrm>
          <a:off x="6705111" y="1005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112040</xdr:rowOff>
    </xdr:from>
    <xdr:to>
      <xdr:col>55</xdr:col>
      <xdr:colOff>0</xdr:colOff>
      <xdr:row>76</xdr:row>
      <xdr:rowOff>141438</xdr:rowOff>
    </xdr:to>
    <xdr:cxnSp macro="">
      <xdr:nvCxnSpPr>
        <xdr:cNvPr id="404" name="直線コネクタ 403"/>
        <xdr:cNvCxnSpPr/>
      </xdr:nvCxnSpPr>
      <xdr:spPr>
        <a:xfrm flipV="1">
          <a:off x="9639300" y="13142240"/>
          <a:ext cx="8382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5" name="普通建設事業費 （ うち新規整備　）平均値テキスト"/>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141438</xdr:rowOff>
    </xdr:from>
    <xdr:to>
      <xdr:col>50</xdr:col>
      <xdr:colOff>114300</xdr:colOff>
      <xdr:row>77</xdr:row>
      <xdr:rowOff>153233</xdr:rowOff>
    </xdr:to>
    <xdr:cxnSp macro="">
      <xdr:nvCxnSpPr>
        <xdr:cNvPr id="407" name="直線コネクタ 406"/>
        <xdr:cNvCxnSpPr/>
      </xdr:nvCxnSpPr>
      <xdr:spPr>
        <a:xfrm flipV="1">
          <a:off x="8750300" y="13171638"/>
          <a:ext cx="889000" cy="18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153233</xdr:rowOff>
    </xdr:from>
    <xdr:to>
      <xdr:col>45</xdr:col>
      <xdr:colOff>177800</xdr:colOff>
      <xdr:row>78</xdr:row>
      <xdr:rowOff>74504</xdr:rowOff>
    </xdr:to>
    <xdr:cxnSp macro="">
      <xdr:nvCxnSpPr>
        <xdr:cNvPr id="410" name="直線コネクタ 409"/>
        <xdr:cNvCxnSpPr/>
      </xdr:nvCxnSpPr>
      <xdr:spPr>
        <a:xfrm flipV="1">
          <a:off x="7861300" y="13354883"/>
          <a:ext cx="889000" cy="9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2" name="テキスト ボックス 411"/>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54386</xdr:rowOff>
    </xdr:from>
    <xdr:to>
      <xdr:col>41</xdr:col>
      <xdr:colOff>50800</xdr:colOff>
      <xdr:row>78</xdr:row>
      <xdr:rowOff>74504</xdr:rowOff>
    </xdr:to>
    <xdr:cxnSp macro="">
      <xdr:nvCxnSpPr>
        <xdr:cNvPr id="413" name="直線コネクタ 412"/>
        <xdr:cNvCxnSpPr/>
      </xdr:nvCxnSpPr>
      <xdr:spPr>
        <a:xfrm>
          <a:off x="6972300" y="13427486"/>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61240</xdr:rowOff>
    </xdr:from>
    <xdr:to>
      <xdr:col>55</xdr:col>
      <xdr:colOff>50800</xdr:colOff>
      <xdr:row>76</xdr:row>
      <xdr:rowOff>162840</xdr:rowOff>
    </xdr:to>
    <xdr:sp macro="" textlink="">
      <xdr:nvSpPr>
        <xdr:cNvPr id="423" name="楕円 422"/>
        <xdr:cNvSpPr/>
      </xdr:nvSpPr>
      <xdr:spPr>
        <a:xfrm>
          <a:off x="10426700" y="130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84117</xdr:rowOff>
    </xdr:from>
    <xdr:ext cx="469744" cy="259045"/>
    <xdr:sp macro="" textlink="">
      <xdr:nvSpPr>
        <xdr:cNvPr id="424" name="普通建設事業費 （ うち新規整備　）該当値テキスト"/>
        <xdr:cNvSpPr txBox="1"/>
      </xdr:nvSpPr>
      <xdr:spPr>
        <a:xfrm>
          <a:off x="10528300" y="129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90638</xdr:rowOff>
    </xdr:from>
    <xdr:to>
      <xdr:col>50</xdr:col>
      <xdr:colOff>165100</xdr:colOff>
      <xdr:row>77</xdr:row>
      <xdr:rowOff>20788</xdr:rowOff>
    </xdr:to>
    <xdr:sp macro="" textlink="">
      <xdr:nvSpPr>
        <xdr:cNvPr id="425" name="楕円 424"/>
        <xdr:cNvSpPr/>
      </xdr:nvSpPr>
      <xdr:spPr>
        <a:xfrm>
          <a:off x="9588500" y="1312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11915</xdr:rowOff>
    </xdr:from>
    <xdr:ext cx="469744" cy="259045"/>
    <xdr:sp macro="" textlink="">
      <xdr:nvSpPr>
        <xdr:cNvPr id="426" name="テキスト ボックス 425"/>
        <xdr:cNvSpPr txBox="1"/>
      </xdr:nvSpPr>
      <xdr:spPr>
        <a:xfrm>
          <a:off x="9404428" y="1321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102433</xdr:rowOff>
    </xdr:from>
    <xdr:to>
      <xdr:col>46</xdr:col>
      <xdr:colOff>38100</xdr:colOff>
      <xdr:row>78</xdr:row>
      <xdr:rowOff>32583</xdr:rowOff>
    </xdr:to>
    <xdr:sp macro="" textlink="">
      <xdr:nvSpPr>
        <xdr:cNvPr id="427" name="楕円 426"/>
        <xdr:cNvSpPr/>
      </xdr:nvSpPr>
      <xdr:spPr>
        <a:xfrm>
          <a:off x="8699500" y="133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23710</xdr:rowOff>
    </xdr:from>
    <xdr:ext cx="469744" cy="259045"/>
    <xdr:sp macro="" textlink="">
      <xdr:nvSpPr>
        <xdr:cNvPr id="428" name="テキスト ボックス 427"/>
        <xdr:cNvSpPr txBox="1"/>
      </xdr:nvSpPr>
      <xdr:spPr>
        <a:xfrm>
          <a:off x="8515428" y="1339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23704</xdr:rowOff>
    </xdr:from>
    <xdr:to>
      <xdr:col>41</xdr:col>
      <xdr:colOff>101600</xdr:colOff>
      <xdr:row>78</xdr:row>
      <xdr:rowOff>125304</xdr:rowOff>
    </xdr:to>
    <xdr:sp macro="" textlink="">
      <xdr:nvSpPr>
        <xdr:cNvPr id="429" name="楕円 428"/>
        <xdr:cNvSpPr/>
      </xdr:nvSpPr>
      <xdr:spPr>
        <a:xfrm>
          <a:off x="7810500" y="133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116431</xdr:rowOff>
    </xdr:from>
    <xdr:ext cx="469744" cy="259045"/>
    <xdr:sp macro="" textlink="">
      <xdr:nvSpPr>
        <xdr:cNvPr id="430" name="テキスト ボックス 429"/>
        <xdr:cNvSpPr txBox="1"/>
      </xdr:nvSpPr>
      <xdr:spPr>
        <a:xfrm>
          <a:off x="7626428" y="134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3586</xdr:rowOff>
    </xdr:from>
    <xdr:to>
      <xdr:col>36</xdr:col>
      <xdr:colOff>165100</xdr:colOff>
      <xdr:row>78</xdr:row>
      <xdr:rowOff>105186</xdr:rowOff>
    </xdr:to>
    <xdr:sp macro="" textlink="">
      <xdr:nvSpPr>
        <xdr:cNvPr id="431" name="楕円 430"/>
        <xdr:cNvSpPr/>
      </xdr:nvSpPr>
      <xdr:spPr>
        <a:xfrm>
          <a:off x="6921500" y="133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96313</xdr:rowOff>
    </xdr:from>
    <xdr:ext cx="469744" cy="259045"/>
    <xdr:sp macro="" textlink="">
      <xdr:nvSpPr>
        <xdr:cNvPr id="432" name="テキスト ボックス 431"/>
        <xdr:cNvSpPr txBox="1"/>
      </xdr:nvSpPr>
      <xdr:spPr>
        <a:xfrm>
          <a:off x="6737428" y="134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21228</xdr:rowOff>
    </xdr:from>
    <xdr:to>
      <xdr:col>55</xdr:col>
      <xdr:colOff>0</xdr:colOff>
      <xdr:row>97</xdr:row>
      <xdr:rowOff>71082</xdr:rowOff>
    </xdr:to>
    <xdr:cxnSp macro="">
      <xdr:nvCxnSpPr>
        <xdr:cNvPr id="461" name="直線コネクタ 460"/>
        <xdr:cNvCxnSpPr/>
      </xdr:nvCxnSpPr>
      <xdr:spPr>
        <a:xfrm>
          <a:off x="9639300" y="16651878"/>
          <a:ext cx="838200" cy="4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21228</xdr:rowOff>
    </xdr:from>
    <xdr:to>
      <xdr:col>50</xdr:col>
      <xdr:colOff>114300</xdr:colOff>
      <xdr:row>97</xdr:row>
      <xdr:rowOff>145681</xdr:rowOff>
    </xdr:to>
    <xdr:cxnSp macro="">
      <xdr:nvCxnSpPr>
        <xdr:cNvPr id="464" name="直線コネクタ 463"/>
        <xdr:cNvCxnSpPr/>
      </xdr:nvCxnSpPr>
      <xdr:spPr>
        <a:xfrm flipV="1">
          <a:off x="8750300" y="16651878"/>
          <a:ext cx="889000" cy="12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62091</xdr:rowOff>
    </xdr:from>
    <xdr:to>
      <xdr:col>45</xdr:col>
      <xdr:colOff>177800</xdr:colOff>
      <xdr:row>97</xdr:row>
      <xdr:rowOff>145681</xdr:rowOff>
    </xdr:to>
    <xdr:cxnSp macro="">
      <xdr:nvCxnSpPr>
        <xdr:cNvPr id="467" name="直線コネクタ 466"/>
        <xdr:cNvCxnSpPr/>
      </xdr:nvCxnSpPr>
      <xdr:spPr>
        <a:xfrm>
          <a:off x="7861300" y="16692741"/>
          <a:ext cx="889000" cy="8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9" name="テキスト ボックス 468"/>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62091</xdr:rowOff>
    </xdr:from>
    <xdr:to>
      <xdr:col>41</xdr:col>
      <xdr:colOff>50800</xdr:colOff>
      <xdr:row>97</xdr:row>
      <xdr:rowOff>63005</xdr:rowOff>
    </xdr:to>
    <xdr:cxnSp macro="">
      <xdr:nvCxnSpPr>
        <xdr:cNvPr id="470" name="直線コネクタ 469"/>
        <xdr:cNvCxnSpPr/>
      </xdr:nvCxnSpPr>
      <xdr:spPr>
        <a:xfrm flipV="1">
          <a:off x="6972300" y="1669274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20282</xdr:rowOff>
    </xdr:from>
    <xdr:to>
      <xdr:col>55</xdr:col>
      <xdr:colOff>50800</xdr:colOff>
      <xdr:row>97</xdr:row>
      <xdr:rowOff>121882</xdr:rowOff>
    </xdr:to>
    <xdr:sp macro="" textlink="">
      <xdr:nvSpPr>
        <xdr:cNvPr id="480" name="楕円 479"/>
        <xdr:cNvSpPr/>
      </xdr:nvSpPr>
      <xdr:spPr>
        <a:xfrm>
          <a:off x="10426700" y="166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170159</xdr:rowOff>
    </xdr:from>
    <xdr:ext cx="534377" cy="259045"/>
    <xdr:sp macro="" textlink="">
      <xdr:nvSpPr>
        <xdr:cNvPr id="481" name="普通建設事業費 （ うち更新整備　）該当値テキスト"/>
        <xdr:cNvSpPr txBox="1"/>
      </xdr:nvSpPr>
      <xdr:spPr>
        <a:xfrm>
          <a:off x="10528300"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141878</xdr:rowOff>
    </xdr:from>
    <xdr:to>
      <xdr:col>50</xdr:col>
      <xdr:colOff>165100</xdr:colOff>
      <xdr:row>97</xdr:row>
      <xdr:rowOff>72028</xdr:rowOff>
    </xdr:to>
    <xdr:sp macro="" textlink="">
      <xdr:nvSpPr>
        <xdr:cNvPr id="482" name="楕円 481"/>
        <xdr:cNvSpPr/>
      </xdr:nvSpPr>
      <xdr:spPr>
        <a:xfrm>
          <a:off x="9588500" y="166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63155</xdr:rowOff>
    </xdr:from>
    <xdr:ext cx="534377" cy="259045"/>
    <xdr:sp macro="" textlink="">
      <xdr:nvSpPr>
        <xdr:cNvPr id="483" name="テキスト ボックス 482"/>
        <xdr:cNvSpPr txBox="1"/>
      </xdr:nvSpPr>
      <xdr:spPr>
        <a:xfrm>
          <a:off x="9372111" y="166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94881</xdr:rowOff>
    </xdr:from>
    <xdr:to>
      <xdr:col>46</xdr:col>
      <xdr:colOff>38100</xdr:colOff>
      <xdr:row>98</xdr:row>
      <xdr:rowOff>25031</xdr:rowOff>
    </xdr:to>
    <xdr:sp macro="" textlink="">
      <xdr:nvSpPr>
        <xdr:cNvPr id="484" name="楕円 483"/>
        <xdr:cNvSpPr/>
      </xdr:nvSpPr>
      <xdr:spPr>
        <a:xfrm>
          <a:off x="8699500" y="167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16158</xdr:rowOff>
    </xdr:from>
    <xdr:ext cx="534377" cy="259045"/>
    <xdr:sp macro="" textlink="">
      <xdr:nvSpPr>
        <xdr:cNvPr id="485" name="テキスト ボックス 484"/>
        <xdr:cNvSpPr txBox="1"/>
      </xdr:nvSpPr>
      <xdr:spPr>
        <a:xfrm>
          <a:off x="8483111" y="1681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11291</xdr:rowOff>
    </xdr:from>
    <xdr:to>
      <xdr:col>41</xdr:col>
      <xdr:colOff>101600</xdr:colOff>
      <xdr:row>97</xdr:row>
      <xdr:rowOff>112891</xdr:rowOff>
    </xdr:to>
    <xdr:sp macro="" textlink="">
      <xdr:nvSpPr>
        <xdr:cNvPr id="486" name="楕円 485"/>
        <xdr:cNvSpPr/>
      </xdr:nvSpPr>
      <xdr:spPr>
        <a:xfrm>
          <a:off x="7810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104018</xdr:rowOff>
    </xdr:from>
    <xdr:ext cx="534377" cy="259045"/>
    <xdr:sp macro="" textlink="">
      <xdr:nvSpPr>
        <xdr:cNvPr id="487" name="テキスト ボックス 486"/>
        <xdr:cNvSpPr txBox="1"/>
      </xdr:nvSpPr>
      <xdr:spPr>
        <a:xfrm>
          <a:off x="7594111" y="167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12205</xdr:rowOff>
    </xdr:from>
    <xdr:to>
      <xdr:col>36</xdr:col>
      <xdr:colOff>165100</xdr:colOff>
      <xdr:row>97</xdr:row>
      <xdr:rowOff>113805</xdr:rowOff>
    </xdr:to>
    <xdr:sp macro="" textlink="">
      <xdr:nvSpPr>
        <xdr:cNvPr id="488" name="楕円 487"/>
        <xdr:cNvSpPr/>
      </xdr:nvSpPr>
      <xdr:spPr>
        <a:xfrm>
          <a:off x="6921500" y="166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104932</xdr:rowOff>
    </xdr:from>
    <xdr:ext cx="534377" cy="259045"/>
    <xdr:sp macro="" textlink="">
      <xdr:nvSpPr>
        <xdr:cNvPr id="489" name="テキスト ボックス 488"/>
        <xdr:cNvSpPr txBox="1"/>
      </xdr:nvSpPr>
      <xdr:spPr>
        <a:xfrm>
          <a:off x="6705111" y="167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138671</xdr:rowOff>
    </xdr:from>
    <xdr:to>
      <xdr:col>85</xdr:col>
      <xdr:colOff>127000</xdr:colOff>
      <xdr:row>76</xdr:row>
      <xdr:rowOff>151778</xdr:rowOff>
    </xdr:to>
    <xdr:cxnSp macro="">
      <xdr:nvCxnSpPr>
        <xdr:cNvPr id="626" name="直線コネクタ 625"/>
        <xdr:cNvCxnSpPr/>
      </xdr:nvCxnSpPr>
      <xdr:spPr>
        <a:xfrm flipV="1">
          <a:off x="15481300" y="13168871"/>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151778</xdr:rowOff>
    </xdr:from>
    <xdr:to>
      <xdr:col>81</xdr:col>
      <xdr:colOff>50800</xdr:colOff>
      <xdr:row>76</xdr:row>
      <xdr:rowOff>166960</xdr:rowOff>
    </xdr:to>
    <xdr:cxnSp macro="">
      <xdr:nvCxnSpPr>
        <xdr:cNvPr id="629" name="直線コネクタ 628"/>
        <xdr:cNvCxnSpPr/>
      </xdr:nvCxnSpPr>
      <xdr:spPr>
        <a:xfrm flipV="1">
          <a:off x="14592300" y="13181978"/>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166960</xdr:rowOff>
    </xdr:from>
    <xdr:to>
      <xdr:col>76</xdr:col>
      <xdr:colOff>114300</xdr:colOff>
      <xdr:row>77</xdr:row>
      <xdr:rowOff>20313</xdr:rowOff>
    </xdr:to>
    <xdr:cxnSp macro="">
      <xdr:nvCxnSpPr>
        <xdr:cNvPr id="632" name="直線コネクタ 631"/>
        <xdr:cNvCxnSpPr/>
      </xdr:nvCxnSpPr>
      <xdr:spPr>
        <a:xfrm flipV="1">
          <a:off x="13703300" y="1319716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20313</xdr:rowOff>
    </xdr:from>
    <xdr:to>
      <xdr:col>71</xdr:col>
      <xdr:colOff>177800</xdr:colOff>
      <xdr:row>77</xdr:row>
      <xdr:rowOff>37497</xdr:rowOff>
    </xdr:to>
    <xdr:cxnSp macro="">
      <xdr:nvCxnSpPr>
        <xdr:cNvPr id="635" name="直線コネクタ 634"/>
        <xdr:cNvCxnSpPr/>
      </xdr:nvCxnSpPr>
      <xdr:spPr>
        <a:xfrm flipV="1">
          <a:off x="12814300" y="1322196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9" name="テキスト ボックス 638"/>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87871</xdr:rowOff>
    </xdr:from>
    <xdr:to>
      <xdr:col>85</xdr:col>
      <xdr:colOff>177800</xdr:colOff>
      <xdr:row>77</xdr:row>
      <xdr:rowOff>18021</xdr:rowOff>
    </xdr:to>
    <xdr:sp macro="" textlink="">
      <xdr:nvSpPr>
        <xdr:cNvPr id="645" name="楕円 644"/>
        <xdr:cNvSpPr/>
      </xdr:nvSpPr>
      <xdr:spPr>
        <a:xfrm>
          <a:off x="16268700" y="131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66298</xdr:rowOff>
    </xdr:from>
    <xdr:ext cx="534377" cy="259045"/>
    <xdr:sp macro="" textlink="">
      <xdr:nvSpPr>
        <xdr:cNvPr id="646" name="公債費該当値テキスト"/>
        <xdr:cNvSpPr txBox="1"/>
      </xdr:nvSpPr>
      <xdr:spPr>
        <a:xfrm>
          <a:off x="16370300" y="130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100978</xdr:rowOff>
    </xdr:from>
    <xdr:to>
      <xdr:col>81</xdr:col>
      <xdr:colOff>101600</xdr:colOff>
      <xdr:row>77</xdr:row>
      <xdr:rowOff>31128</xdr:rowOff>
    </xdr:to>
    <xdr:sp macro="" textlink="">
      <xdr:nvSpPr>
        <xdr:cNvPr id="647" name="楕円 646"/>
        <xdr:cNvSpPr/>
      </xdr:nvSpPr>
      <xdr:spPr>
        <a:xfrm>
          <a:off x="15430500" y="131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22255</xdr:rowOff>
    </xdr:from>
    <xdr:ext cx="534377" cy="259045"/>
    <xdr:sp macro="" textlink="">
      <xdr:nvSpPr>
        <xdr:cNvPr id="648" name="テキスト ボックス 647"/>
        <xdr:cNvSpPr txBox="1"/>
      </xdr:nvSpPr>
      <xdr:spPr>
        <a:xfrm>
          <a:off x="15214111" y="1322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116160</xdr:rowOff>
    </xdr:from>
    <xdr:to>
      <xdr:col>76</xdr:col>
      <xdr:colOff>165100</xdr:colOff>
      <xdr:row>77</xdr:row>
      <xdr:rowOff>46310</xdr:rowOff>
    </xdr:to>
    <xdr:sp macro="" textlink="">
      <xdr:nvSpPr>
        <xdr:cNvPr id="649" name="楕円 648"/>
        <xdr:cNvSpPr/>
      </xdr:nvSpPr>
      <xdr:spPr>
        <a:xfrm>
          <a:off x="14541500" y="131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37437</xdr:rowOff>
    </xdr:from>
    <xdr:ext cx="534377" cy="259045"/>
    <xdr:sp macro="" textlink="">
      <xdr:nvSpPr>
        <xdr:cNvPr id="650" name="テキスト ボックス 649"/>
        <xdr:cNvSpPr txBox="1"/>
      </xdr:nvSpPr>
      <xdr:spPr>
        <a:xfrm>
          <a:off x="14325111" y="13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140963</xdr:rowOff>
    </xdr:from>
    <xdr:to>
      <xdr:col>72</xdr:col>
      <xdr:colOff>38100</xdr:colOff>
      <xdr:row>77</xdr:row>
      <xdr:rowOff>71113</xdr:rowOff>
    </xdr:to>
    <xdr:sp macro="" textlink="">
      <xdr:nvSpPr>
        <xdr:cNvPr id="651" name="楕円 650"/>
        <xdr:cNvSpPr/>
      </xdr:nvSpPr>
      <xdr:spPr>
        <a:xfrm>
          <a:off x="13652500" y="131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62240</xdr:rowOff>
    </xdr:from>
    <xdr:ext cx="534377" cy="259045"/>
    <xdr:sp macro="" textlink="">
      <xdr:nvSpPr>
        <xdr:cNvPr id="652" name="テキスト ボックス 651"/>
        <xdr:cNvSpPr txBox="1"/>
      </xdr:nvSpPr>
      <xdr:spPr>
        <a:xfrm>
          <a:off x="13436111" y="132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158147</xdr:rowOff>
    </xdr:from>
    <xdr:to>
      <xdr:col>67</xdr:col>
      <xdr:colOff>101600</xdr:colOff>
      <xdr:row>77</xdr:row>
      <xdr:rowOff>88297</xdr:rowOff>
    </xdr:to>
    <xdr:sp macro="" textlink="">
      <xdr:nvSpPr>
        <xdr:cNvPr id="653" name="楕円 652"/>
        <xdr:cNvSpPr/>
      </xdr:nvSpPr>
      <xdr:spPr>
        <a:xfrm>
          <a:off x="12763500" y="13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79424</xdr:rowOff>
    </xdr:from>
    <xdr:ext cx="534377" cy="259045"/>
    <xdr:sp macro="" textlink="">
      <xdr:nvSpPr>
        <xdr:cNvPr id="654" name="テキスト ボックス 653"/>
        <xdr:cNvSpPr txBox="1"/>
      </xdr:nvSpPr>
      <xdr:spPr>
        <a:xfrm>
          <a:off x="12547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70358</xdr:rowOff>
    </xdr:from>
    <xdr:to>
      <xdr:col>85</xdr:col>
      <xdr:colOff>127000</xdr:colOff>
      <xdr:row>98</xdr:row>
      <xdr:rowOff>151778</xdr:rowOff>
    </xdr:to>
    <xdr:cxnSp macro="">
      <xdr:nvCxnSpPr>
        <xdr:cNvPr id="683" name="直線コネクタ 682"/>
        <xdr:cNvCxnSpPr/>
      </xdr:nvCxnSpPr>
      <xdr:spPr>
        <a:xfrm>
          <a:off x="15481300" y="16529558"/>
          <a:ext cx="838200" cy="4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4" name="積立金平均値テキスト"/>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70358</xdr:rowOff>
    </xdr:from>
    <xdr:to>
      <xdr:col>81</xdr:col>
      <xdr:colOff>50800</xdr:colOff>
      <xdr:row>98</xdr:row>
      <xdr:rowOff>162179</xdr:rowOff>
    </xdr:to>
    <xdr:cxnSp macro="">
      <xdr:nvCxnSpPr>
        <xdr:cNvPr id="686" name="直線コネクタ 685"/>
        <xdr:cNvCxnSpPr/>
      </xdr:nvCxnSpPr>
      <xdr:spPr>
        <a:xfrm flipV="1">
          <a:off x="14592300" y="16529558"/>
          <a:ext cx="889000" cy="43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133375</xdr:rowOff>
    </xdr:from>
    <xdr:to>
      <xdr:col>76</xdr:col>
      <xdr:colOff>114300</xdr:colOff>
      <xdr:row>98</xdr:row>
      <xdr:rowOff>162179</xdr:rowOff>
    </xdr:to>
    <xdr:cxnSp macro="">
      <xdr:nvCxnSpPr>
        <xdr:cNvPr id="689" name="直線コネクタ 688"/>
        <xdr:cNvCxnSpPr/>
      </xdr:nvCxnSpPr>
      <xdr:spPr>
        <a:xfrm>
          <a:off x="13703300" y="16935475"/>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1" name="テキスト ボックス 690"/>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75845</xdr:rowOff>
    </xdr:from>
    <xdr:to>
      <xdr:col>71</xdr:col>
      <xdr:colOff>177800</xdr:colOff>
      <xdr:row>98</xdr:row>
      <xdr:rowOff>133375</xdr:rowOff>
    </xdr:to>
    <xdr:cxnSp macro="">
      <xdr:nvCxnSpPr>
        <xdr:cNvPr id="692" name="直線コネクタ 691"/>
        <xdr:cNvCxnSpPr/>
      </xdr:nvCxnSpPr>
      <xdr:spPr>
        <a:xfrm>
          <a:off x="12814300" y="16877945"/>
          <a:ext cx="8890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4" name="テキスト ボックス 693"/>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6" name="テキスト ボックス 695"/>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100978</xdr:rowOff>
    </xdr:from>
    <xdr:to>
      <xdr:col>85</xdr:col>
      <xdr:colOff>177800</xdr:colOff>
      <xdr:row>99</xdr:row>
      <xdr:rowOff>31128</xdr:rowOff>
    </xdr:to>
    <xdr:sp macro="" textlink="">
      <xdr:nvSpPr>
        <xdr:cNvPr id="702" name="楕円 701"/>
        <xdr:cNvSpPr/>
      </xdr:nvSpPr>
      <xdr:spPr>
        <a:xfrm>
          <a:off x="16268700" y="169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15905</xdr:rowOff>
    </xdr:from>
    <xdr:ext cx="469744" cy="259045"/>
    <xdr:sp macro="" textlink="">
      <xdr:nvSpPr>
        <xdr:cNvPr id="703" name="積立金該当値テキスト"/>
        <xdr:cNvSpPr txBox="1"/>
      </xdr:nvSpPr>
      <xdr:spPr>
        <a:xfrm>
          <a:off x="16370300" y="1681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19558</xdr:rowOff>
    </xdr:from>
    <xdr:to>
      <xdr:col>81</xdr:col>
      <xdr:colOff>101600</xdr:colOff>
      <xdr:row>96</xdr:row>
      <xdr:rowOff>121158</xdr:rowOff>
    </xdr:to>
    <xdr:sp macro="" textlink="">
      <xdr:nvSpPr>
        <xdr:cNvPr id="704" name="楕円 703"/>
        <xdr:cNvSpPr/>
      </xdr:nvSpPr>
      <xdr:spPr>
        <a:xfrm>
          <a:off x="15430500" y="1647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112285</xdr:rowOff>
    </xdr:from>
    <xdr:ext cx="534377" cy="259045"/>
    <xdr:sp macro="" textlink="">
      <xdr:nvSpPr>
        <xdr:cNvPr id="705" name="テキスト ボックス 704"/>
        <xdr:cNvSpPr txBox="1"/>
      </xdr:nvSpPr>
      <xdr:spPr>
        <a:xfrm>
          <a:off x="15214111" y="165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111379</xdr:rowOff>
    </xdr:from>
    <xdr:to>
      <xdr:col>76</xdr:col>
      <xdr:colOff>165100</xdr:colOff>
      <xdr:row>99</xdr:row>
      <xdr:rowOff>41529</xdr:rowOff>
    </xdr:to>
    <xdr:sp macro="" textlink="">
      <xdr:nvSpPr>
        <xdr:cNvPr id="706" name="楕円 705"/>
        <xdr:cNvSpPr/>
      </xdr:nvSpPr>
      <xdr:spPr>
        <a:xfrm>
          <a:off x="14541500" y="169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32656</xdr:rowOff>
    </xdr:from>
    <xdr:ext cx="469744" cy="259045"/>
    <xdr:sp macro="" textlink="">
      <xdr:nvSpPr>
        <xdr:cNvPr id="707" name="テキスト ボックス 706"/>
        <xdr:cNvSpPr txBox="1"/>
      </xdr:nvSpPr>
      <xdr:spPr>
        <a:xfrm>
          <a:off x="14357428" y="1700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82575</xdr:rowOff>
    </xdr:from>
    <xdr:to>
      <xdr:col>72</xdr:col>
      <xdr:colOff>38100</xdr:colOff>
      <xdr:row>99</xdr:row>
      <xdr:rowOff>12725</xdr:rowOff>
    </xdr:to>
    <xdr:sp macro="" textlink="">
      <xdr:nvSpPr>
        <xdr:cNvPr id="708" name="楕円 707"/>
        <xdr:cNvSpPr/>
      </xdr:nvSpPr>
      <xdr:spPr>
        <a:xfrm>
          <a:off x="13652500" y="168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3852</xdr:rowOff>
    </xdr:from>
    <xdr:ext cx="469744" cy="259045"/>
    <xdr:sp macro="" textlink="">
      <xdr:nvSpPr>
        <xdr:cNvPr id="709" name="テキスト ボックス 708"/>
        <xdr:cNvSpPr txBox="1"/>
      </xdr:nvSpPr>
      <xdr:spPr>
        <a:xfrm>
          <a:off x="13468428" y="1697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25045</xdr:rowOff>
    </xdr:from>
    <xdr:to>
      <xdr:col>67</xdr:col>
      <xdr:colOff>101600</xdr:colOff>
      <xdr:row>98</xdr:row>
      <xdr:rowOff>126645</xdr:rowOff>
    </xdr:to>
    <xdr:sp macro="" textlink="">
      <xdr:nvSpPr>
        <xdr:cNvPr id="710" name="楕円 709"/>
        <xdr:cNvSpPr/>
      </xdr:nvSpPr>
      <xdr:spPr>
        <a:xfrm>
          <a:off x="12763500" y="168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117772</xdr:rowOff>
    </xdr:from>
    <xdr:ext cx="469744" cy="259045"/>
    <xdr:sp macro="" textlink="">
      <xdr:nvSpPr>
        <xdr:cNvPr id="711" name="テキスト ボックス 710"/>
        <xdr:cNvSpPr txBox="1"/>
      </xdr:nvSpPr>
      <xdr:spPr>
        <a:xfrm>
          <a:off x="12579428" y="169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138394</xdr:rowOff>
    </xdr:from>
    <xdr:to>
      <xdr:col>116</xdr:col>
      <xdr:colOff>62864</xdr:colOff>
      <xdr:row>39</xdr:row>
      <xdr:rowOff>98878</xdr:rowOff>
    </xdr:to>
    <xdr:cxnSp macro="">
      <xdr:nvCxnSpPr>
        <xdr:cNvPr id="737" name="直線コネクタ 736"/>
        <xdr:cNvCxnSpPr/>
      </xdr:nvCxnSpPr>
      <xdr:spPr>
        <a:xfrm flipV="1">
          <a:off x="22159595" y="5453344"/>
          <a:ext cx="1269" cy="133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85071</xdr:rowOff>
    </xdr:from>
    <xdr:ext cx="469744" cy="259045"/>
    <xdr:sp macro="" textlink="">
      <xdr:nvSpPr>
        <xdr:cNvPr id="740" name="投資及び出資金最大値テキスト"/>
        <xdr:cNvSpPr txBox="1"/>
      </xdr:nvSpPr>
      <xdr:spPr>
        <a:xfrm>
          <a:off x="22212300" y="52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138394</xdr:rowOff>
    </xdr:from>
    <xdr:to>
      <xdr:col>116</xdr:col>
      <xdr:colOff>152400</xdr:colOff>
      <xdr:row>31</xdr:row>
      <xdr:rowOff>138394</xdr:rowOff>
    </xdr:to>
    <xdr:cxnSp macro="">
      <xdr:nvCxnSpPr>
        <xdr:cNvPr id="741" name="直線コネクタ 740"/>
        <xdr:cNvCxnSpPr/>
      </xdr:nvCxnSpPr>
      <xdr:spPr>
        <a:xfrm>
          <a:off x="22072600" y="545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581</xdr:rowOff>
    </xdr:from>
    <xdr:to>
      <xdr:col>116</xdr:col>
      <xdr:colOff>63500</xdr:colOff>
      <xdr:row>32</xdr:row>
      <xdr:rowOff>92021</xdr:rowOff>
    </xdr:to>
    <xdr:cxnSp macro="">
      <xdr:nvCxnSpPr>
        <xdr:cNvPr id="742" name="直線コネクタ 741"/>
        <xdr:cNvCxnSpPr/>
      </xdr:nvCxnSpPr>
      <xdr:spPr>
        <a:xfrm>
          <a:off x="21323300" y="548698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95739</xdr:rowOff>
    </xdr:from>
    <xdr:ext cx="378565" cy="259045"/>
    <xdr:sp macro="" textlink="">
      <xdr:nvSpPr>
        <xdr:cNvPr id="743" name="投資及び出資金平均値テキスト"/>
        <xdr:cNvSpPr txBox="1"/>
      </xdr:nvSpPr>
      <xdr:spPr>
        <a:xfrm>
          <a:off x="22212300" y="64393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117312</xdr:rowOff>
    </xdr:from>
    <xdr:to>
      <xdr:col>116</xdr:col>
      <xdr:colOff>114300</xdr:colOff>
      <xdr:row>38</xdr:row>
      <xdr:rowOff>47462</xdr:rowOff>
    </xdr:to>
    <xdr:sp macro="" textlink="">
      <xdr:nvSpPr>
        <xdr:cNvPr id="744" name="フローチャート: 判断 743"/>
        <xdr:cNvSpPr/>
      </xdr:nvSpPr>
      <xdr:spPr>
        <a:xfrm>
          <a:off x="22110700" y="646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146558</xdr:rowOff>
    </xdr:from>
    <xdr:to>
      <xdr:col>111</xdr:col>
      <xdr:colOff>177800</xdr:colOff>
      <xdr:row>32</xdr:row>
      <xdr:rowOff>581</xdr:rowOff>
    </xdr:to>
    <xdr:cxnSp macro="">
      <xdr:nvCxnSpPr>
        <xdr:cNvPr id="745" name="直線コネクタ 744"/>
        <xdr:cNvCxnSpPr/>
      </xdr:nvCxnSpPr>
      <xdr:spPr>
        <a:xfrm>
          <a:off x="20434300" y="5461508"/>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97717</xdr:rowOff>
    </xdr:from>
    <xdr:to>
      <xdr:col>112</xdr:col>
      <xdr:colOff>38100</xdr:colOff>
      <xdr:row>38</xdr:row>
      <xdr:rowOff>27867</xdr:rowOff>
    </xdr:to>
    <xdr:sp macro="" textlink="">
      <xdr:nvSpPr>
        <xdr:cNvPr id="746" name="フローチャート: 判断 745"/>
        <xdr:cNvSpPr/>
      </xdr:nvSpPr>
      <xdr:spPr>
        <a:xfrm>
          <a:off x="21272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18994</xdr:rowOff>
    </xdr:from>
    <xdr:ext cx="378565" cy="259045"/>
    <xdr:sp macro="" textlink="">
      <xdr:nvSpPr>
        <xdr:cNvPr id="747" name="テキスト ボックス 746"/>
        <xdr:cNvSpPr txBox="1"/>
      </xdr:nvSpPr>
      <xdr:spPr>
        <a:xfrm>
          <a:off x="21134017" y="653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30299</xdr:rowOff>
    </xdr:from>
    <xdr:to>
      <xdr:col>107</xdr:col>
      <xdr:colOff>50800</xdr:colOff>
      <xdr:row>31</xdr:row>
      <xdr:rowOff>146558</xdr:rowOff>
    </xdr:to>
    <xdr:cxnSp macro="">
      <xdr:nvCxnSpPr>
        <xdr:cNvPr id="748" name="直線コネクタ 747"/>
        <xdr:cNvCxnSpPr/>
      </xdr:nvCxnSpPr>
      <xdr:spPr>
        <a:xfrm>
          <a:off x="19545300" y="5345249"/>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32077</xdr:rowOff>
    </xdr:from>
    <xdr:to>
      <xdr:col>107</xdr:col>
      <xdr:colOff>101600</xdr:colOff>
      <xdr:row>37</xdr:row>
      <xdr:rowOff>133677</xdr:rowOff>
    </xdr:to>
    <xdr:sp macro="" textlink="">
      <xdr:nvSpPr>
        <xdr:cNvPr id="749" name="フローチャート: 判断 748"/>
        <xdr:cNvSpPr/>
      </xdr:nvSpPr>
      <xdr:spPr>
        <a:xfrm>
          <a:off x="20383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124803</xdr:rowOff>
    </xdr:from>
    <xdr:ext cx="469744" cy="259045"/>
    <xdr:sp macro="" textlink="">
      <xdr:nvSpPr>
        <xdr:cNvPr id="750" name="テキスト ボックス 749"/>
        <xdr:cNvSpPr txBox="1"/>
      </xdr:nvSpPr>
      <xdr:spPr>
        <a:xfrm>
          <a:off x="20199428" y="6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30299</xdr:rowOff>
    </xdr:from>
    <xdr:to>
      <xdr:col>102</xdr:col>
      <xdr:colOff>114300</xdr:colOff>
      <xdr:row>32</xdr:row>
      <xdr:rowOff>14623</xdr:rowOff>
    </xdr:to>
    <xdr:cxnSp macro="">
      <xdr:nvCxnSpPr>
        <xdr:cNvPr id="751" name="直線コネクタ 750"/>
        <xdr:cNvCxnSpPr/>
      </xdr:nvCxnSpPr>
      <xdr:spPr>
        <a:xfrm flipV="1">
          <a:off x="18656300" y="5345249"/>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45793</xdr:rowOff>
    </xdr:from>
    <xdr:to>
      <xdr:col>102</xdr:col>
      <xdr:colOff>165100</xdr:colOff>
      <xdr:row>37</xdr:row>
      <xdr:rowOff>147393</xdr:rowOff>
    </xdr:to>
    <xdr:sp macro="" textlink="">
      <xdr:nvSpPr>
        <xdr:cNvPr id="752" name="フローチャート: 判断 751"/>
        <xdr:cNvSpPr/>
      </xdr:nvSpPr>
      <xdr:spPr>
        <a:xfrm>
          <a:off x="19494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138520</xdr:rowOff>
    </xdr:from>
    <xdr:ext cx="469744" cy="259045"/>
    <xdr:sp macro="" textlink="">
      <xdr:nvSpPr>
        <xdr:cNvPr id="753" name="テキスト ボックス 752"/>
        <xdr:cNvSpPr txBox="1"/>
      </xdr:nvSpPr>
      <xdr:spPr>
        <a:xfrm>
          <a:off x="19310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143764</xdr:rowOff>
    </xdr:from>
    <xdr:to>
      <xdr:col>98</xdr:col>
      <xdr:colOff>38100</xdr:colOff>
      <xdr:row>38</xdr:row>
      <xdr:rowOff>73914</xdr:rowOff>
    </xdr:to>
    <xdr:sp macro="" textlink="">
      <xdr:nvSpPr>
        <xdr:cNvPr id="754" name="フローチャート: 判断 753"/>
        <xdr:cNvSpPr/>
      </xdr:nvSpPr>
      <xdr:spPr>
        <a:xfrm>
          <a:off x="18605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65041</xdr:rowOff>
    </xdr:from>
    <xdr:ext cx="378565" cy="259045"/>
    <xdr:sp macro="" textlink="">
      <xdr:nvSpPr>
        <xdr:cNvPr id="755" name="テキスト ボックス 754"/>
        <xdr:cNvSpPr txBox="1"/>
      </xdr:nvSpPr>
      <xdr:spPr>
        <a:xfrm>
          <a:off x="18467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41221</xdr:rowOff>
    </xdr:from>
    <xdr:to>
      <xdr:col>116</xdr:col>
      <xdr:colOff>114300</xdr:colOff>
      <xdr:row>32</xdr:row>
      <xdr:rowOff>142821</xdr:rowOff>
    </xdr:to>
    <xdr:sp macro="" textlink="">
      <xdr:nvSpPr>
        <xdr:cNvPr id="761" name="楕円 760"/>
        <xdr:cNvSpPr/>
      </xdr:nvSpPr>
      <xdr:spPr>
        <a:xfrm>
          <a:off x="22110700" y="55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127598</xdr:rowOff>
    </xdr:from>
    <xdr:ext cx="469744" cy="259045"/>
    <xdr:sp macro="" textlink="">
      <xdr:nvSpPr>
        <xdr:cNvPr id="762" name="投資及び出資金該当値テキスト"/>
        <xdr:cNvSpPr txBox="1"/>
      </xdr:nvSpPr>
      <xdr:spPr>
        <a:xfrm>
          <a:off x="22212300" y="544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121231</xdr:rowOff>
    </xdr:from>
    <xdr:to>
      <xdr:col>112</xdr:col>
      <xdr:colOff>38100</xdr:colOff>
      <xdr:row>32</xdr:row>
      <xdr:rowOff>51381</xdr:rowOff>
    </xdr:to>
    <xdr:sp macro="" textlink="">
      <xdr:nvSpPr>
        <xdr:cNvPr id="763" name="楕円 762"/>
        <xdr:cNvSpPr/>
      </xdr:nvSpPr>
      <xdr:spPr>
        <a:xfrm>
          <a:off x="21272500" y="54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67908</xdr:rowOff>
    </xdr:from>
    <xdr:ext cx="469744" cy="259045"/>
    <xdr:sp macro="" textlink="">
      <xdr:nvSpPr>
        <xdr:cNvPr id="764" name="テキスト ボックス 763"/>
        <xdr:cNvSpPr txBox="1"/>
      </xdr:nvSpPr>
      <xdr:spPr>
        <a:xfrm>
          <a:off x="21088428" y="521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95758</xdr:rowOff>
    </xdr:from>
    <xdr:to>
      <xdr:col>107</xdr:col>
      <xdr:colOff>101600</xdr:colOff>
      <xdr:row>32</xdr:row>
      <xdr:rowOff>25908</xdr:rowOff>
    </xdr:to>
    <xdr:sp macro="" textlink="">
      <xdr:nvSpPr>
        <xdr:cNvPr id="765" name="楕円 764"/>
        <xdr:cNvSpPr/>
      </xdr:nvSpPr>
      <xdr:spPr>
        <a:xfrm>
          <a:off x="203835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42435</xdr:rowOff>
    </xdr:from>
    <xdr:ext cx="469744" cy="259045"/>
    <xdr:sp macro="" textlink="">
      <xdr:nvSpPr>
        <xdr:cNvPr id="766" name="テキスト ボックス 765"/>
        <xdr:cNvSpPr txBox="1"/>
      </xdr:nvSpPr>
      <xdr:spPr>
        <a:xfrm>
          <a:off x="20199428" y="51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150949</xdr:rowOff>
    </xdr:from>
    <xdr:to>
      <xdr:col>102</xdr:col>
      <xdr:colOff>165100</xdr:colOff>
      <xdr:row>31</xdr:row>
      <xdr:rowOff>81099</xdr:rowOff>
    </xdr:to>
    <xdr:sp macro="" textlink="">
      <xdr:nvSpPr>
        <xdr:cNvPr id="767" name="楕円 766"/>
        <xdr:cNvSpPr/>
      </xdr:nvSpPr>
      <xdr:spPr>
        <a:xfrm>
          <a:off x="19494500" y="52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97626</xdr:rowOff>
    </xdr:from>
    <xdr:ext cx="469744" cy="259045"/>
    <xdr:sp macro="" textlink="">
      <xdr:nvSpPr>
        <xdr:cNvPr id="768" name="テキスト ボックス 767"/>
        <xdr:cNvSpPr txBox="1"/>
      </xdr:nvSpPr>
      <xdr:spPr>
        <a:xfrm>
          <a:off x="19310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135273</xdr:rowOff>
    </xdr:from>
    <xdr:to>
      <xdr:col>98</xdr:col>
      <xdr:colOff>38100</xdr:colOff>
      <xdr:row>32</xdr:row>
      <xdr:rowOff>65423</xdr:rowOff>
    </xdr:to>
    <xdr:sp macro="" textlink="">
      <xdr:nvSpPr>
        <xdr:cNvPr id="769" name="楕円 768"/>
        <xdr:cNvSpPr/>
      </xdr:nvSpPr>
      <xdr:spPr>
        <a:xfrm>
          <a:off x="18605500" y="54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81950</xdr:rowOff>
    </xdr:from>
    <xdr:ext cx="469744" cy="259045"/>
    <xdr:sp macro="" textlink="">
      <xdr:nvSpPr>
        <xdr:cNvPr id="770" name="テキスト ボックス 769"/>
        <xdr:cNvSpPr txBox="1"/>
      </xdr:nvSpPr>
      <xdr:spPr>
        <a:xfrm>
          <a:off x="18421428" y="522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4" name="直線コネクタ 793"/>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7"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8" name="直線コネクタ 797"/>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13208</xdr:rowOff>
    </xdr:from>
    <xdr:to>
      <xdr:col>116</xdr:col>
      <xdr:colOff>63500</xdr:colOff>
      <xdr:row>59</xdr:row>
      <xdr:rowOff>13589</xdr:rowOff>
    </xdr:to>
    <xdr:cxnSp macro="">
      <xdr:nvCxnSpPr>
        <xdr:cNvPr id="799" name="直線コネクタ 798"/>
        <xdr:cNvCxnSpPr/>
      </xdr:nvCxnSpPr>
      <xdr:spPr>
        <a:xfrm flipV="1">
          <a:off x="21323300" y="1012875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800" name="貸付金平均値テキスト"/>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801" name="フローチャート: 判断 800"/>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13589</xdr:rowOff>
    </xdr:from>
    <xdr:to>
      <xdr:col>111</xdr:col>
      <xdr:colOff>177800</xdr:colOff>
      <xdr:row>59</xdr:row>
      <xdr:rowOff>13716</xdr:rowOff>
    </xdr:to>
    <xdr:cxnSp macro="">
      <xdr:nvCxnSpPr>
        <xdr:cNvPr id="802" name="直線コネクタ 801"/>
        <xdr:cNvCxnSpPr/>
      </xdr:nvCxnSpPr>
      <xdr:spPr>
        <a:xfrm flipV="1">
          <a:off x="20434300" y="1012913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3" name="フローチャート: 判断 802"/>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4" name="テキスト ボックス 803"/>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13716</xdr:rowOff>
    </xdr:from>
    <xdr:to>
      <xdr:col>107</xdr:col>
      <xdr:colOff>50800</xdr:colOff>
      <xdr:row>59</xdr:row>
      <xdr:rowOff>15240</xdr:rowOff>
    </xdr:to>
    <xdr:cxnSp macro="">
      <xdr:nvCxnSpPr>
        <xdr:cNvPr id="805" name="直線コネクタ 804"/>
        <xdr:cNvCxnSpPr/>
      </xdr:nvCxnSpPr>
      <xdr:spPr>
        <a:xfrm flipV="1">
          <a:off x="19545300" y="1012926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6" name="フローチャート: 判断 805"/>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7" name="テキスト ボックス 806"/>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14986</xdr:rowOff>
    </xdr:from>
    <xdr:to>
      <xdr:col>102</xdr:col>
      <xdr:colOff>114300</xdr:colOff>
      <xdr:row>59</xdr:row>
      <xdr:rowOff>15240</xdr:rowOff>
    </xdr:to>
    <xdr:cxnSp macro="">
      <xdr:nvCxnSpPr>
        <xdr:cNvPr id="808" name="直線コネクタ 807"/>
        <xdr:cNvCxnSpPr/>
      </xdr:nvCxnSpPr>
      <xdr:spPr>
        <a:xfrm>
          <a:off x="18656300" y="1013053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9" name="フローチャート: 判断 808"/>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10" name="テキスト ボックス 809"/>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11" name="フローチャート: 判断 810"/>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2" name="テキスト ボックス 811"/>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133858</xdr:rowOff>
    </xdr:from>
    <xdr:to>
      <xdr:col>116</xdr:col>
      <xdr:colOff>114300</xdr:colOff>
      <xdr:row>59</xdr:row>
      <xdr:rowOff>64008</xdr:rowOff>
    </xdr:to>
    <xdr:sp macro="" textlink="">
      <xdr:nvSpPr>
        <xdr:cNvPr id="818" name="楕円 817"/>
        <xdr:cNvSpPr/>
      </xdr:nvSpPr>
      <xdr:spPr>
        <a:xfrm>
          <a:off x="22110700" y="100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48785</xdr:rowOff>
    </xdr:from>
    <xdr:ext cx="378565" cy="259045"/>
    <xdr:sp macro="" textlink="">
      <xdr:nvSpPr>
        <xdr:cNvPr id="819" name="貸付金該当値テキスト"/>
        <xdr:cNvSpPr txBox="1"/>
      </xdr:nvSpPr>
      <xdr:spPr>
        <a:xfrm>
          <a:off x="22212300" y="999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134239</xdr:rowOff>
    </xdr:from>
    <xdr:to>
      <xdr:col>112</xdr:col>
      <xdr:colOff>38100</xdr:colOff>
      <xdr:row>59</xdr:row>
      <xdr:rowOff>64389</xdr:rowOff>
    </xdr:to>
    <xdr:sp macro="" textlink="">
      <xdr:nvSpPr>
        <xdr:cNvPr id="820" name="楕円 819"/>
        <xdr:cNvSpPr/>
      </xdr:nvSpPr>
      <xdr:spPr>
        <a:xfrm>
          <a:off x="21272500" y="100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55516</xdr:rowOff>
    </xdr:from>
    <xdr:ext cx="378565" cy="259045"/>
    <xdr:sp macro="" textlink="">
      <xdr:nvSpPr>
        <xdr:cNvPr id="821" name="テキスト ボックス 820"/>
        <xdr:cNvSpPr txBox="1"/>
      </xdr:nvSpPr>
      <xdr:spPr>
        <a:xfrm>
          <a:off x="21134017" y="1017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134366</xdr:rowOff>
    </xdr:from>
    <xdr:to>
      <xdr:col>107</xdr:col>
      <xdr:colOff>101600</xdr:colOff>
      <xdr:row>59</xdr:row>
      <xdr:rowOff>64516</xdr:rowOff>
    </xdr:to>
    <xdr:sp macro="" textlink="">
      <xdr:nvSpPr>
        <xdr:cNvPr id="822" name="楕円 821"/>
        <xdr:cNvSpPr/>
      </xdr:nvSpPr>
      <xdr:spPr>
        <a:xfrm>
          <a:off x="20383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55643</xdr:rowOff>
    </xdr:from>
    <xdr:ext cx="378565" cy="259045"/>
    <xdr:sp macro="" textlink="">
      <xdr:nvSpPr>
        <xdr:cNvPr id="823" name="テキスト ボックス 822"/>
        <xdr:cNvSpPr txBox="1"/>
      </xdr:nvSpPr>
      <xdr:spPr>
        <a:xfrm>
          <a:off x="20245017" y="10171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135890</xdr:rowOff>
    </xdr:from>
    <xdr:to>
      <xdr:col>102</xdr:col>
      <xdr:colOff>165100</xdr:colOff>
      <xdr:row>59</xdr:row>
      <xdr:rowOff>66040</xdr:rowOff>
    </xdr:to>
    <xdr:sp macro="" textlink="">
      <xdr:nvSpPr>
        <xdr:cNvPr id="824" name="楕円 823"/>
        <xdr:cNvSpPr/>
      </xdr:nvSpPr>
      <xdr:spPr>
        <a:xfrm>
          <a:off x="19494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57167</xdr:rowOff>
    </xdr:from>
    <xdr:ext cx="378565" cy="259045"/>
    <xdr:sp macro="" textlink="">
      <xdr:nvSpPr>
        <xdr:cNvPr id="825" name="テキスト ボックス 824"/>
        <xdr:cNvSpPr txBox="1"/>
      </xdr:nvSpPr>
      <xdr:spPr>
        <a:xfrm>
          <a:off x="19356017" y="1017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135636</xdr:rowOff>
    </xdr:from>
    <xdr:to>
      <xdr:col>98</xdr:col>
      <xdr:colOff>38100</xdr:colOff>
      <xdr:row>59</xdr:row>
      <xdr:rowOff>65786</xdr:rowOff>
    </xdr:to>
    <xdr:sp macro="" textlink="">
      <xdr:nvSpPr>
        <xdr:cNvPr id="826" name="楕円 825"/>
        <xdr:cNvSpPr/>
      </xdr:nvSpPr>
      <xdr:spPr>
        <a:xfrm>
          <a:off x="186055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56913</xdr:rowOff>
    </xdr:from>
    <xdr:ext cx="378565" cy="259045"/>
    <xdr:sp macro="" textlink="">
      <xdr:nvSpPr>
        <xdr:cNvPr id="827" name="テキスト ボックス 826"/>
        <xdr:cNvSpPr txBox="1"/>
      </xdr:nvSpPr>
      <xdr:spPr>
        <a:xfrm>
          <a:off x="18467017" y="10172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50" name="直線コネクタ 849"/>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51"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2" name="直線コネクタ 851"/>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3"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4" name="直線コネクタ 853"/>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27000</xdr:rowOff>
    </xdr:from>
    <xdr:to>
      <xdr:col>116</xdr:col>
      <xdr:colOff>63500</xdr:colOff>
      <xdr:row>76</xdr:row>
      <xdr:rowOff>88905</xdr:rowOff>
    </xdr:to>
    <xdr:cxnSp macro="">
      <xdr:nvCxnSpPr>
        <xdr:cNvPr id="855" name="直線コネクタ 854"/>
        <xdr:cNvCxnSpPr/>
      </xdr:nvCxnSpPr>
      <xdr:spPr>
        <a:xfrm flipV="1">
          <a:off x="21323300" y="12885750"/>
          <a:ext cx="838200" cy="23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6" name="繰出金平均値テキスト"/>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7" name="フローチャート: 判断 856"/>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74687</xdr:rowOff>
    </xdr:from>
    <xdr:to>
      <xdr:col>111</xdr:col>
      <xdr:colOff>177800</xdr:colOff>
      <xdr:row>76</xdr:row>
      <xdr:rowOff>88905</xdr:rowOff>
    </xdr:to>
    <xdr:cxnSp macro="">
      <xdr:nvCxnSpPr>
        <xdr:cNvPr id="858" name="直線コネクタ 857"/>
        <xdr:cNvCxnSpPr/>
      </xdr:nvCxnSpPr>
      <xdr:spPr>
        <a:xfrm>
          <a:off x="20434300" y="13104887"/>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9" name="フローチャート: 判断 858"/>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60" name="テキスト ボックス 859"/>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74687</xdr:rowOff>
    </xdr:from>
    <xdr:to>
      <xdr:col>107</xdr:col>
      <xdr:colOff>50800</xdr:colOff>
      <xdr:row>76</xdr:row>
      <xdr:rowOff>157302</xdr:rowOff>
    </xdr:to>
    <xdr:cxnSp macro="">
      <xdr:nvCxnSpPr>
        <xdr:cNvPr id="861" name="直線コネクタ 860"/>
        <xdr:cNvCxnSpPr/>
      </xdr:nvCxnSpPr>
      <xdr:spPr>
        <a:xfrm flipV="1">
          <a:off x="19545300" y="13104887"/>
          <a:ext cx="889000" cy="8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2" name="フローチャート: 判断 861"/>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3" name="テキスト ボックス 862"/>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157302</xdr:rowOff>
    </xdr:from>
    <xdr:to>
      <xdr:col>102</xdr:col>
      <xdr:colOff>114300</xdr:colOff>
      <xdr:row>77</xdr:row>
      <xdr:rowOff>41402</xdr:rowOff>
    </xdr:to>
    <xdr:cxnSp macro="">
      <xdr:nvCxnSpPr>
        <xdr:cNvPr id="864" name="直線コネクタ 863"/>
        <xdr:cNvCxnSpPr/>
      </xdr:nvCxnSpPr>
      <xdr:spPr>
        <a:xfrm flipV="1">
          <a:off x="18656300" y="1318750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5" name="フローチャート: 判断 864"/>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6" name="テキスト ボックス 865"/>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7" name="フローチャート: 判断 866"/>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8" name="テキスト ボックス 867"/>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147650</xdr:rowOff>
    </xdr:from>
    <xdr:to>
      <xdr:col>116</xdr:col>
      <xdr:colOff>114300</xdr:colOff>
      <xdr:row>75</xdr:row>
      <xdr:rowOff>77800</xdr:rowOff>
    </xdr:to>
    <xdr:sp macro="" textlink="">
      <xdr:nvSpPr>
        <xdr:cNvPr id="874" name="楕円 873"/>
        <xdr:cNvSpPr/>
      </xdr:nvSpPr>
      <xdr:spPr>
        <a:xfrm>
          <a:off x="22110700" y="128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126077</xdr:rowOff>
    </xdr:from>
    <xdr:ext cx="534377" cy="259045"/>
    <xdr:sp macro="" textlink="">
      <xdr:nvSpPr>
        <xdr:cNvPr id="875" name="繰出金該当値テキスト"/>
        <xdr:cNvSpPr txBox="1"/>
      </xdr:nvSpPr>
      <xdr:spPr>
        <a:xfrm>
          <a:off x="22212300" y="1281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38105</xdr:rowOff>
    </xdr:from>
    <xdr:to>
      <xdr:col>112</xdr:col>
      <xdr:colOff>38100</xdr:colOff>
      <xdr:row>76</xdr:row>
      <xdr:rowOff>139705</xdr:rowOff>
    </xdr:to>
    <xdr:sp macro="" textlink="">
      <xdr:nvSpPr>
        <xdr:cNvPr id="876" name="楕円 875"/>
        <xdr:cNvSpPr/>
      </xdr:nvSpPr>
      <xdr:spPr>
        <a:xfrm>
          <a:off x="21272500" y="130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130832</xdr:rowOff>
    </xdr:from>
    <xdr:ext cx="534377" cy="259045"/>
    <xdr:sp macro="" textlink="">
      <xdr:nvSpPr>
        <xdr:cNvPr id="877" name="テキスト ボックス 876"/>
        <xdr:cNvSpPr txBox="1"/>
      </xdr:nvSpPr>
      <xdr:spPr>
        <a:xfrm>
          <a:off x="21056111" y="131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23887</xdr:rowOff>
    </xdr:from>
    <xdr:to>
      <xdr:col>107</xdr:col>
      <xdr:colOff>101600</xdr:colOff>
      <xdr:row>76</xdr:row>
      <xdr:rowOff>125487</xdr:rowOff>
    </xdr:to>
    <xdr:sp macro="" textlink="">
      <xdr:nvSpPr>
        <xdr:cNvPr id="878" name="楕円 877"/>
        <xdr:cNvSpPr/>
      </xdr:nvSpPr>
      <xdr:spPr>
        <a:xfrm>
          <a:off x="20383500" y="130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116614</xdr:rowOff>
    </xdr:from>
    <xdr:ext cx="534377" cy="259045"/>
    <xdr:sp macro="" textlink="">
      <xdr:nvSpPr>
        <xdr:cNvPr id="879" name="テキスト ボックス 878"/>
        <xdr:cNvSpPr txBox="1"/>
      </xdr:nvSpPr>
      <xdr:spPr>
        <a:xfrm>
          <a:off x="20167111" y="131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106502</xdr:rowOff>
    </xdr:from>
    <xdr:to>
      <xdr:col>102</xdr:col>
      <xdr:colOff>165100</xdr:colOff>
      <xdr:row>77</xdr:row>
      <xdr:rowOff>36652</xdr:rowOff>
    </xdr:to>
    <xdr:sp macro="" textlink="">
      <xdr:nvSpPr>
        <xdr:cNvPr id="880" name="楕円 879"/>
        <xdr:cNvSpPr/>
      </xdr:nvSpPr>
      <xdr:spPr>
        <a:xfrm>
          <a:off x="19494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27779</xdr:rowOff>
    </xdr:from>
    <xdr:ext cx="534377" cy="259045"/>
    <xdr:sp macro="" textlink="">
      <xdr:nvSpPr>
        <xdr:cNvPr id="881" name="テキスト ボックス 880"/>
        <xdr:cNvSpPr txBox="1"/>
      </xdr:nvSpPr>
      <xdr:spPr>
        <a:xfrm>
          <a:off x="19278111" y="132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162052</xdr:rowOff>
    </xdr:from>
    <xdr:to>
      <xdr:col>98</xdr:col>
      <xdr:colOff>38100</xdr:colOff>
      <xdr:row>77</xdr:row>
      <xdr:rowOff>92202</xdr:rowOff>
    </xdr:to>
    <xdr:sp macro="" textlink="">
      <xdr:nvSpPr>
        <xdr:cNvPr id="882" name="楕円 881"/>
        <xdr:cNvSpPr/>
      </xdr:nvSpPr>
      <xdr:spPr>
        <a:xfrm>
          <a:off x="18605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83329</xdr:rowOff>
    </xdr:from>
    <xdr:ext cx="534377" cy="259045"/>
    <xdr:sp macro="" textlink="">
      <xdr:nvSpPr>
        <xdr:cNvPr id="883" name="テキスト ボックス 882"/>
        <xdr:cNvSpPr txBox="1"/>
      </xdr:nvSpPr>
      <xdr:spPr>
        <a:xfrm>
          <a:off x="18389111" y="132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会計年度任用職員の単価改正及び退職人数の増加により、前年度と比較して増加しました。住民一人当たりのコストは類似団体の平均よりも低い傾向にありますが、今後も適切な配置に努めてまいります。　●物件費は、</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月から稼働したリサイクルセンターの維持管理・運営費、小中学校給食の公会計化に伴う賄材料費の増、高熱水費高騰による小中学校校舎等維持管理経費の増などにより、前年度よりも増加となりました。　●扶助費は、申請対象期限の終了により子育て世帯等臨時特別支援事業の終了による減がありましたが、非課税世帯等臨時特別給付金事業の実施による増、障害者給付費や保育需要の増加に伴う保育給付の増等により増加となりました。今後も、子育て施策や高齢者支援等、現下の政策課題に対応するため、扶助費は増加が見込まれます。　●補助費等は、前年度と比較して増加しておりますが、これは令和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年度に実施した新型コロナウイルスワクチン接種事業等の国庫補助事業の超過受入分を国に返還するための補助費等の増加が主な要因です。　●普通建設事業費（うち新規整備）は、リサイクルセンター建設事業（継続費）や工事の進捗状況による街路整備事業の増、土地開発基金による土地から現金への振り替え等による増となりました。普通建設事業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うち更新整備）は、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スクールに係る環境整備事業の完了や、（仮称）東松戸服装施設建設事業）の事業完了により減となっております。　●投資及び出資金は、病院事業の企業債償還元金の減や下水道事業経営改善により、前年度より減少となりました。　●繰出金は、高齢化の進展により介護保険特別会計や後期高齢者医療会計特別会計への繰出金の増加に加え、国民健康保険特別会計への保険料収入不足に伴う基準外繰出金の皆増により増加となっています。　●積立金は、令和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年度は地方交付税の追加交付分を財政調整基金や市債管理基金に積み立てを行ったため、一時的に増加となりました。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497,120
479,216
61.38
193,467,227
183,865,661
7,022,323
93,811,358
125,344,203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29058</xdr:rowOff>
    </xdr:from>
    <xdr:to>
      <xdr:col>24</xdr:col>
      <xdr:colOff>63500</xdr:colOff>
      <xdr:row>38</xdr:row>
      <xdr:rowOff>113182</xdr:rowOff>
    </xdr:to>
    <xdr:cxnSp macro="">
      <xdr:nvCxnSpPr>
        <xdr:cNvPr id="59" name="直線コネクタ 58"/>
        <xdr:cNvCxnSpPr/>
      </xdr:nvCxnSpPr>
      <xdr:spPr>
        <a:xfrm>
          <a:off x="3797300" y="6544158"/>
          <a:ext cx="8382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29058</xdr:rowOff>
    </xdr:from>
    <xdr:to>
      <xdr:col>19</xdr:col>
      <xdr:colOff>177800</xdr:colOff>
      <xdr:row>38</xdr:row>
      <xdr:rowOff>38202</xdr:rowOff>
    </xdr:to>
    <xdr:cxnSp macro="">
      <xdr:nvCxnSpPr>
        <xdr:cNvPr id="62" name="直線コネクタ 61"/>
        <xdr:cNvCxnSpPr/>
      </xdr:nvCxnSpPr>
      <xdr:spPr>
        <a:xfrm flipV="1">
          <a:off x="2908300" y="65441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11684</xdr:rowOff>
    </xdr:from>
    <xdr:to>
      <xdr:col>15</xdr:col>
      <xdr:colOff>50800</xdr:colOff>
      <xdr:row>38</xdr:row>
      <xdr:rowOff>38202</xdr:rowOff>
    </xdr:to>
    <xdr:cxnSp macro="">
      <xdr:nvCxnSpPr>
        <xdr:cNvPr id="65" name="直線コネクタ 64"/>
        <xdr:cNvCxnSpPr/>
      </xdr:nvCxnSpPr>
      <xdr:spPr>
        <a:xfrm>
          <a:off x="2019300" y="6526784"/>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171247</xdr:rowOff>
    </xdr:from>
    <xdr:to>
      <xdr:col>10</xdr:col>
      <xdr:colOff>114300</xdr:colOff>
      <xdr:row>38</xdr:row>
      <xdr:rowOff>11684</xdr:rowOff>
    </xdr:to>
    <xdr:cxnSp macro="">
      <xdr:nvCxnSpPr>
        <xdr:cNvPr id="68" name="直線コネクタ 67"/>
        <xdr:cNvCxnSpPr/>
      </xdr:nvCxnSpPr>
      <xdr:spPr>
        <a:xfrm>
          <a:off x="1130300" y="651489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72610</xdr:rowOff>
    </xdr:from>
    <xdr:ext cx="469744" cy="259045"/>
    <xdr:sp macro="" textlink="">
      <xdr:nvSpPr>
        <xdr:cNvPr id="70" name="テキスト ボックス 69"/>
        <xdr:cNvSpPr txBox="1"/>
      </xdr:nvSpPr>
      <xdr:spPr>
        <a:xfrm>
          <a:off x="1784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62382</xdr:rowOff>
    </xdr:from>
    <xdr:to>
      <xdr:col>24</xdr:col>
      <xdr:colOff>114300</xdr:colOff>
      <xdr:row>38</xdr:row>
      <xdr:rowOff>163982</xdr:rowOff>
    </xdr:to>
    <xdr:sp macro="" textlink="">
      <xdr:nvSpPr>
        <xdr:cNvPr id="78" name="楕円 77"/>
        <xdr:cNvSpPr/>
      </xdr:nvSpPr>
      <xdr:spPr>
        <a:xfrm>
          <a:off x="45847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148759</xdr:rowOff>
    </xdr:from>
    <xdr:ext cx="469744" cy="259045"/>
    <xdr:sp macro="" textlink="">
      <xdr:nvSpPr>
        <xdr:cNvPr id="79" name="議会費該当値テキスト"/>
        <xdr:cNvSpPr txBox="1"/>
      </xdr:nvSpPr>
      <xdr:spPr>
        <a:xfrm>
          <a:off x="4686300" y="64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149708</xdr:rowOff>
    </xdr:from>
    <xdr:to>
      <xdr:col>20</xdr:col>
      <xdr:colOff>38100</xdr:colOff>
      <xdr:row>38</xdr:row>
      <xdr:rowOff>79857</xdr:rowOff>
    </xdr:to>
    <xdr:sp macro="" textlink="">
      <xdr:nvSpPr>
        <xdr:cNvPr id="80" name="楕円 79"/>
        <xdr:cNvSpPr/>
      </xdr:nvSpPr>
      <xdr:spPr>
        <a:xfrm>
          <a:off x="3746500" y="6493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70985</xdr:rowOff>
    </xdr:from>
    <xdr:ext cx="469744" cy="259045"/>
    <xdr:sp macro="" textlink="">
      <xdr:nvSpPr>
        <xdr:cNvPr id="81" name="テキスト ボックス 80"/>
        <xdr:cNvSpPr txBox="1"/>
      </xdr:nvSpPr>
      <xdr:spPr>
        <a:xfrm>
          <a:off x="3562428" y="658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158852</xdr:rowOff>
    </xdr:from>
    <xdr:to>
      <xdr:col>15</xdr:col>
      <xdr:colOff>101600</xdr:colOff>
      <xdr:row>38</xdr:row>
      <xdr:rowOff>89002</xdr:rowOff>
    </xdr:to>
    <xdr:sp macro="" textlink="">
      <xdr:nvSpPr>
        <xdr:cNvPr id="82" name="楕円 81"/>
        <xdr:cNvSpPr/>
      </xdr:nvSpPr>
      <xdr:spPr>
        <a:xfrm>
          <a:off x="2857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80129</xdr:rowOff>
    </xdr:from>
    <xdr:ext cx="469744" cy="259045"/>
    <xdr:sp macro="" textlink="">
      <xdr:nvSpPr>
        <xdr:cNvPr id="83" name="テキスト ボックス 82"/>
        <xdr:cNvSpPr txBox="1"/>
      </xdr:nvSpPr>
      <xdr:spPr>
        <a:xfrm>
          <a:off x="2673428" y="65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132334</xdr:rowOff>
    </xdr:from>
    <xdr:to>
      <xdr:col>10</xdr:col>
      <xdr:colOff>165100</xdr:colOff>
      <xdr:row>38</xdr:row>
      <xdr:rowOff>62485</xdr:rowOff>
    </xdr:to>
    <xdr:sp macro="" textlink="">
      <xdr:nvSpPr>
        <xdr:cNvPr id="84" name="楕円 83"/>
        <xdr:cNvSpPr/>
      </xdr:nvSpPr>
      <xdr:spPr>
        <a:xfrm>
          <a:off x="1968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53611</xdr:rowOff>
    </xdr:from>
    <xdr:ext cx="469744" cy="259045"/>
    <xdr:sp macro="" textlink="">
      <xdr:nvSpPr>
        <xdr:cNvPr id="85" name="テキスト ボックス 84"/>
        <xdr:cNvSpPr txBox="1"/>
      </xdr:nvSpPr>
      <xdr:spPr>
        <a:xfrm>
          <a:off x="1784428"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120447</xdr:rowOff>
    </xdr:from>
    <xdr:to>
      <xdr:col>6</xdr:col>
      <xdr:colOff>38100</xdr:colOff>
      <xdr:row>38</xdr:row>
      <xdr:rowOff>50597</xdr:rowOff>
    </xdr:to>
    <xdr:sp macro="" textlink="">
      <xdr:nvSpPr>
        <xdr:cNvPr id="86" name="楕円 85"/>
        <xdr:cNvSpPr/>
      </xdr:nvSpPr>
      <xdr:spPr>
        <a:xfrm>
          <a:off x="1079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41724</xdr:rowOff>
    </xdr:from>
    <xdr:ext cx="469744" cy="259045"/>
    <xdr:sp macro="" textlink="">
      <xdr:nvSpPr>
        <xdr:cNvPr id="87" name="テキスト ボックス 86"/>
        <xdr:cNvSpPr txBox="1"/>
      </xdr:nvSpPr>
      <xdr:spPr>
        <a:xfrm>
          <a:off x="895428" y="65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22788</xdr:rowOff>
    </xdr:from>
    <xdr:to>
      <xdr:col>24</xdr:col>
      <xdr:colOff>63500</xdr:colOff>
      <xdr:row>57</xdr:row>
      <xdr:rowOff>145622</xdr:rowOff>
    </xdr:to>
    <xdr:cxnSp macro="">
      <xdr:nvCxnSpPr>
        <xdr:cNvPr id="118" name="直線コネクタ 117"/>
        <xdr:cNvCxnSpPr/>
      </xdr:nvCxnSpPr>
      <xdr:spPr>
        <a:xfrm>
          <a:off x="3797300" y="9795438"/>
          <a:ext cx="8382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99314</xdr:rowOff>
    </xdr:from>
    <xdr:to>
      <xdr:col>19</xdr:col>
      <xdr:colOff>177800</xdr:colOff>
      <xdr:row>57</xdr:row>
      <xdr:rowOff>22788</xdr:rowOff>
    </xdr:to>
    <xdr:cxnSp macro="">
      <xdr:nvCxnSpPr>
        <xdr:cNvPr id="121" name="直線コネクタ 120"/>
        <xdr:cNvCxnSpPr/>
      </xdr:nvCxnSpPr>
      <xdr:spPr>
        <a:xfrm>
          <a:off x="2908300" y="8843264"/>
          <a:ext cx="889000" cy="95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99314</xdr:rowOff>
    </xdr:from>
    <xdr:to>
      <xdr:col>15</xdr:col>
      <xdr:colOff>50800</xdr:colOff>
      <xdr:row>58</xdr:row>
      <xdr:rowOff>2747</xdr:rowOff>
    </xdr:to>
    <xdr:cxnSp macro="">
      <xdr:nvCxnSpPr>
        <xdr:cNvPr id="124" name="直線コネクタ 123"/>
        <xdr:cNvCxnSpPr/>
      </xdr:nvCxnSpPr>
      <xdr:spPr>
        <a:xfrm flipV="1">
          <a:off x="2019300" y="8843264"/>
          <a:ext cx="889000" cy="110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170735</xdr:rowOff>
    </xdr:from>
    <xdr:to>
      <xdr:col>10</xdr:col>
      <xdr:colOff>114300</xdr:colOff>
      <xdr:row>58</xdr:row>
      <xdr:rowOff>2747</xdr:rowOff>
    </xdr:to>
    <xdr:cxnSp macro="">
      <xdr:nvCxnSpPr>
        <xdr:cNvPr id="127" name="直線コネクタ 126"/>
        <xdr:cNvCxnSpPr/>
      </xdr:nvCxnSpPr>
      <xdr:spPr>
        <a:xfrm>
          <a:off x="1130300" y="9943385"/>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94822</xdr:rowOff>
    </xdr:from>
    <xdr:to>
      <xdr:col>24</xdr:col>
      <xdr:colOff>114300</xdr:colOff>
      <xdr:row>58</xdr:row>
      <xdr:rowOff>24972</xdr:rowOff>
    </xdr:to>
    <xdr:sp macro="" textlink="">
      <xdr:nvSpPr>
        <xdr:cNvPr id="137" name="楕円 136"/>
        <xdr:cNvSpPr/>
      </xdr:nvSpPr>
      <xdr:spPr>
        <a:xfrm>
          <a:off x="4584700" y="98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9749</xdr:rowOff>
    </xdr:from>
    <xdr:ext cx="534377" cy="259045"/>
    <xdr:sp macro="" textlink="">
      <xdr:nvSpPr>
        <xdr:cNvPr id="138" name="総務費該当値テキスト"/>
        <xdr:cNvSpPr txBox="1"/>
      </xdr:nvSpPr>
      <xdr:spPr>
        <a:xfrm>
          <a:off x="4686300" y="978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143438</xdr:rowOff>
    </xdr:from>
    <xdr:to>
      <xdr:col>20</xdr:col>
      <xdr:colOff>38100</xdr:colOff>
      <xdr:row>57</xdr:row>
      <xdr:rowOff>73588</xdr:rowOff>
    </xdr:to>
    <xdr:sp macro="" textlink="">
      <xdr:nvSpPr>
        <xdr:cNvPr id="139" name="楕円 138"/>
        <xdr:cNvSpPr/>
      </xdr:nvSpPr>
      <xdr:spPr>
        <a:xfrm>
          <a:off x="3746500" y="97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64715</xdr:rowOff>
    </xdr:from>
    <xdr:ext cx="534377" cy="259045"/>
    <xdr:sp macro="" textlink="">
      <xdr:nvSpPr>
        <xdr:cNvPr id="140" name="テキスト ボックス 139"/>
        <xdr:cNvSpPr txBox="1"/>
      </xdr:nvSpPr>
      <xdr:spPr>
        <a:xfrm>
          <a:off x="3530111" y="983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48514</xdr:rowOff>
    </xdr:from>
    <xdr:to>
      <xdr:col>15</xdr:col>
      <xdr:colOff>101600</xdr:colOff>
      <xdr:row>51</xdr:row>
      <xdr:rowOff>150114</xdr:rowOff>
    </xdr:to>
    <xdr:sp macro="" textlink="">
      <xdr:nvSpPr>
        <xdr:cNvPr id="141" name="楕円 140"/>
        <xdr:cNvSpPr/>
      </xdr:nvSpPr>
      <xdr:spPr>
        <a:xfrm>
          <a:off x="2857500" y="879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141241</xdr:rowOff>
    </xdr:from>
    <xdr:ext cx="599010" cy="259045"/>
    <xdr:sp macro="" textlink="">
      <xdr:nvSpPr>
        <xdr:cNvPr id="142" name="テキスト ボックス 141"/>
        <xdr:cNvSpPr txBox="1"/>
      </xdr:nvSpPr>
      <xdr:spPr>
        <a:xfrm>
          <a:off x="2608795" y="888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123397</xdr:rowOff>
    </xdr:from>
    <xdr:to>
      <xdr:col>10</xdr:col>
      <xdr:colOff>165100</xdr:colOff>
      <xdr:row>58</xdr:row>
      <xdr:rowOff>53547</xdr:rowOff>
    </xdr:to>
    <xdr:sp macro="" textlink="">
      <xdr:nvSpPr>
        <xdr:cNvPr id="143" name="楕円 142"/>
        <xdr:cNvSpPr/>
      </xdr:nvSpPr>
      <xdr:spPr>
        <a:xfrm>
          <a:off x="1968500" y="989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44674</xdr:rowOff>
    </xdr:from>
    <xdr:ext cx="534377" cy="259045"/>
    <xdr:sp macro="" textlink="">
      <xdr:nvSpPr>
        <xdr:cNvPr id="144" name="テキスト ボックス 143"/>
        <xdr:cNvSpPr txBox="1"/>
      </xdr:nvSpPr>
      <xdr:spPr>
        <a:xfrm>
          <a:off x="1752111" y="99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119935</xdr:rowOff>
    </xdr:from>
    <xdr:to>
      <xdr:col>6</xdr:col>
      <xdr:colOff>38100</xdr:colOff>
      <xdr:row>58</xdr:row>
      <xdr:rowOff>50085</xdr:rowOff>
    </xdr:to>
    <xdr:sp macro="" textlink="">
      <xdr:nvSpPr>
        <xdr:cNvPr id="145" name="楕円 144"/>
        <xdr:cNvSpPr/>
      </xdr:nvSpPr>
      <xdr:spPr>
        <a:xfrm>
          <a:off x="1079500" y="989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41212</xdr:rowOff>
    </xdr:from>
    <xdr:ext cx="534377" cy="259045"/>
    <xdr:sp macro="" textlink="">
      <xdr:nvSpPr>
        <xdr:cNvPr id="146" name="テキスト ボックス 145"/>
        <xdr:cNvSpPr txBox="1"/>
      </xdr:nvSpPr>
      <xdr:spPr>
        <a:xfrm>
          <a:off x="863111" y="998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20621</xdr:rowOff>
    </xdr:from>
    <xdr:to>
      <xdr:col>24</xdr:col>
      <xdr:colOff>63500</xdr:colOff>
      <xdr:row>75</xdr:row>
      <xdr:rowOff>62237</xdr:rowOff>
    </xdr:to>
    <xdr:cxnSp macro="">
      <xdr:nvCxnSpPr>
        <xdr:cNvPr id="178" name="直線コネクタ 177"/>
        <xdr:cNvCxnSpPr/>
      </xdr:nvCxnSpPr>
      <xdr:spPr>
        <a:xfrm flipV="1">
          <a:off x="3797300" y="12879371"/>
          <a:ext cx="838200" cy="4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62237</xdr:rowOff>
    </xdr:from>
    <xdr:to>
      <xdr:col>19</xdr:col>
      <xdr:colOff>177800</xdr:colOff>
      <xdr:row>76</xdr:row>
      <xdr:rowOff>154417</xdr:rowOff>
    </xdr:to>
    <xdr:cxnSp macro="">
      <xdr:nvCxnSpPr>
        <xdr:cNvPr id="181" name="直線コネクタ 180"/>
        <xdr:cNvCxnSpPr/>
      </xdr:nvCxnSpPr>
      <xdr:spPr>
        <a:xfrm flipV="1">
          <a:off x="2908300" y="12920987"/>
          <a:ext cx="889000" cy="26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154417</xdr:rowOff>
    </xdr:from>
    <xdr:to>
      <xdr:col>15</xdr:col>
      <xdr:colOff>50800</xdr:colOff>
      <xdr:row>77</xdr:row>
      <xdr:rowOff>74178</xdr:rowOff>
    </xdr:to>
    <xdr:cxnSp macro="">
      <xdr:nvCxnSpPr>
        <xdr:cNvPr id="184" name="直線コネクタ 183"/>
        <xdr:cNvCxnSpPr/>
      </xdr:nvCxnSpPr>
      <xdr:spPr>
        <a:xfrm flipV="1">
          <a:off x="2019300" y="13184617"/>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74178</xdr:rowOff>
    </xdr:from>
    <xdr:to>
      <xdr:col>10</xdr:col>
      <xdr:colOff>114300</xdr:colOff>
      <xdr:row>77</xdr:row>
      <xdr:rowOff>139776</xdr:rowOff>
    </xdr:to>
    <xdr:cxnSp macro="">
      <xdr:nvCxnSpPr>
        <xdr:cNvPr id="187" name="直線コネクタ 186"/>
        <xdr:cNvCxnSpPr/>
      </xdr:nvCxnSpPr>
      <xdr:spPr>
        <a:xfrm flipV="1">
          <a:off x="1130300" y="13275828"/>
          <a:ext cx="889000" cy="6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141271</xdr:rowOff>
    </xdr:from>
    <xdr:to>
      <xdr:col>24</xdr:col>
      <xdr:colOff>114300</xdr:colOff>
      <xdr:row>75</xdr:row>
      <xdr:rowOff>71421</xdr:rowOff>
    </xdr:to>
    <xdr:sp macro="" textlink="">
      <xdr:nvSpPr>
        <xdr:cNvPr id="197" name="楕円 196"/>
        <xdr:cNvSpPr/>
      </xdr:nvSpPr>
      <xdr:spPr>
        <a:xfrm>
          <a:off x="4584700" y="128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164148</xdr:rowOff>
    </xdr:from>
    <xdr:ext cx="599010" cy="259045"/>
    <xdr:sp macro="" textlink="">
      <xdr:nvSpPr>
        <xdr:cNvPr id="198" name="民生費該当値テキスト"/>
        <xdr:cNvSpPr txBox="1"/>
      </xdr:nvSpPr>
      <xdr:spPr>
        <a:xfrm>
          <a:off x="4686300" y="1267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11437</xdr:rowOff>
    </xdr:from>
    <xdr:to>
      <xdr:col>20</xdr:col>
      <xdr:colOff>38100</xdr:colOff>
      <xdr:row>75</xdr:row>
      <xdr:rowOff>113037</xdr:rowOff>
    </xdr:to>
    <xdr:sp macro="" textlink="">
      <xdr:nvSpPr>
        <xdr:cNvPr id="199" name="楕円 198"/>
        <xdr:cNvSpPr/>
      </xdr:nvSpPr>
      <xdr:spPr>
        <a:xfrm>
          <a:off x="3746500" y="12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104164</xdr:rowOff>
    </xdr:from>
    <xdr:ext cx="599010" cy="259045"/>
    <xdr:sp macro="" textlink="">
      <xdr:nvSpPr>
        <xdr:cNvPr id="200" name="テキスト ボックス 199"/>
        <xdr:cNvSpPr txBox="1"/>
      </xdr:nvSpPr>
      <xdr:spPr>
        <a:xfrm>
          <a:off x="3497795" y="1296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103617</xdr:rowOff>
    </xdr:from>
    <xdr:to>
      <xdr:col>15</xdr:col>
      <xdr:colOff>101600</xdr:colOff>
      <xdr:row>77</xdr:row>
      <xdr:rowOff>33767</xdr:rowOff>
    </xdr:to>
    <xdr:sp macro="" textlink="">
      <xdr:nvSpPr>
        <xdr:cNvPr id="201" name="楕円 200"/>
        <xdr:cNvSpPr/>
      </xdr:nvSpPr>
      <xdr:spPr>
        <a:xfrm>
          <a:off x="2857500" y="131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24894</xdr:rowOff>
    </xdr:from>
    <xdr:ext cx="599010" cy="259045"/>
    <xdr:sp macro="" textlink="">
      <xdr:nvSpPr>
        <xdr:cNvPr id="202" name="テキスト ボックス 201"/>
        <xdr:cNvSpPr txBox="1"/>
      </xdr:nvSpPr>
      <xdr:spPr>
        <a:xfrm>
          <a:off x="2608795" y="132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23378</xdr:rowOff>
    </xdr:from>
    <xdr:to>
      <xdr:col>10</xdr:col>
      <xdr:colOff>165100</xdr:colOff>
      <xdr:row>77</xdr:row>
      <xdr:rowOff>124978</xdr:rowOff>
    </xdr:to>
    <xdr:sp macro="" textlink="">
      <xdr:nvSpPr>
        <xdr:cNvPr id="203" name="楕円 202"/>
        <xdr:cNvSpPr/>
      </xdr:nvSpPr>
      <xdr:spPr>
        <a:xfrm>
          <a:off x="1968500" y="132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116105</xdr:rowOff>
    </xdr:from>
    <xdr:ext cx="599010" cy="259045"/>
    <xdr:sp macro="" textlink="">
      <xdr:nvSpPr>
        <xdr:cNvPr id="204" name="テキスト ボックス 203"/>
        <xdr:cNvSpPr txBox="1"/>
      </xdr:nvSpPr>
      <xdr:spPr>
        <a:xfrm>
          <a:off x="1719795" y="1331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88976</xdr:rowOff>
    </xdr:from>
    <xdr:to>
      <xdr:col>6</xdr:col>
      <xdr:colOff>38100</xdr:colOff>
      <xdr:row>78</xdr:row>
      <xdr:rowOff>19126</xdr:rowOff>
    </xdr:to>
    <xdr:sp macro="" textlink="">
      <xdr:nvSpPr>
        <xdr:cNvPr id="205" name="楕円 204"/>
        <xdr:cNvSpPr/>
      </xdr:nvSpPr>
      <xdr:spPr>
        <a:xfrm>
          <a:off x="1079500" y="132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10253</xdr:rowOff>
    </xdr:from>
    <xdr:ext cx="599010" cy="259045"/>
    <xdr:sp macro="" textlink="">
      <xdr:nvSpPr>
        <xdr:cNvPr id="206" name="テキスト ボックス 205"/>
        <xdr:cNvSpPr txBox="1"/>
      </xdr:nvSpPr>
      <xdr:spPr>
        <a:xfrm>
          <a:off x="830795" y="1338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84493</xdr:rowOff>
    </xdr:from>
    <xdr:to>
      <xdr:col>24</xdr:col>
      <xdr:colOff>63500</xdr:colOff>
      <xdr:row>96</xdr:row>
      <xdr:rowOff>159759</xdr:rowOff>
    </xdr:to>
    <xdr:cxnSp macro="">
      <xdr:nvCxnSpPr>
        <xdr:cNvPr id="236" name="直線コネクタ 235"/>
        <xdr:cNvCxnSpPr/>
      </xdr:nvCxnSpPr>
      <xdr:spPr>
        <a:xfrm flipV="1">
          <a:off x="3797300" y="16543693"/>
          <a:ext cx="838200" cy="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159759</xdr:rowOff>
    </xdr:from>
    <xdr:to>
      <xdr:col>19</xdr:col>
      <xdr:colOff>177800</xdr:colOff>
      <xdr:row>98</xdr:row>
      <xdr:rowOff>2330</xdr:rowOff>
    </xdr:to>
    <xdr:cxnSp macro="">
      <xdr:nvCxnSpPr>
        <xdr:cNvPr id="239" name="直線コネクタ 238"/>
        <xdr:cNvCxnSpPr/>
      </xdr:nvCxnSpPr>
      <xdr:spPr>
        <a:xfrm flipV="1">
          <a:off x="2908300" y="16618959"/>
          <a:ext cx="889000" cy="1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121622</xdr:rowOff>
    </xdr:from>
    <xdr:to>
      <xdr:col>15</xdr:col>
      <xdr:colOff>50800</xdr:colOff>
      <xdr:row>98</xdr:row>
      <xdr:rowOff>2330</xdr:rowOff>
    </xdr:to>
    <xdr:cxnSp macro="">
      <xdr:nvCxnSpPr>
        <xdr:cNvPr id="242" name="直線コネクタ 241"/>
        <xdr:cNvCxnSpPr/>
      </xdr:nvCxnSpPr>
      <xdr:spPr>
        <a:xfrm>
          <a:off x="2019300" y="16752272"/>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121622</xdr:rowOff>
    </xdr:from>
    <xdr:to>
      <xdr:col>10</xdr:col>
      <xdr:colOff>114300</xdr:colOff>
      <xdr:row>98</xdr:row>
      <xdr:rowOff>22961</xdr:rowOff>
    </xdr:to>
    <xdr:cxnSp macro="">
      <xdr:nvCxnSpPr>
        <xdr:cNvPr id="245" name="直線コネクタ 244"/>
        <xdr:cNvCxnSpPr/>
      </xdr:nvCxnSpPr>
      <xdr:spPr>
        <a:xfrm flipV="1">
          <a:off x="1130300" y="16752272"/>
          <a:ext cx="889000" cy="7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33693</xdr:rowOff>
    </xdr:from>
    <xdr:to>
      <xdr:col>24</xdr:col>
      <xdr:colOff>114300</xdr:colOff>
      <xdr:row>96</xdr:row>
      <xdr:rowOff>135293</xdr:rowOff>
    </xdr:to>
    <xdr:sp macro="" textlink="">
      <xdr:nvSpPr>
        <xdr:cNvPr id="255" name="楕円 254"/>
        <xdr:cNvSpPr/>
      </xdr:nvSpPr>
      <xdr:spPr>
        <a:xfrm>
          <a:off x="4584700" y="164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56570</xdr:rowOff>
    </xdr:from>
    <xdr:ext cx="534377" cy="259045"/>
    <xdr:sp macro="" textlink="">
      <xdr:nvSpPr>
        <xdr:cNvPr id="256" name="衛生費該当値テキスト"/>
        <xdr:cNvSpPr txBox="1"/>
      </xdr:nvSpPr>
      <xdr:spPr>
        <a:xfrm>
          <a:off x="4686300" y="163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108959</xdr:rowOff>
    </xdr:from>
    <xdr:to>
      <xdr:col>20</xdr:col>
      <xdr:colOff>38100</xdr:colOff>
      <xdr:row>97</xdr:row>
      <xdr:rowOff>39109</xdr:rowOff>
    </xdr:to>
    <xdr:sp macro="" textlink="">
      <xdr:nvSpPr>
        <xdr:cNvPr id="257" name="楕円 256"/>
        <xdr:cNvSpPr/>
      </xdr:nvSpPr>
      <xdr:spPr>
        <a:xfrm>
          <a:off x="3746500" y="165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30236</xdr:rowOff>
    </xdr:from>
    <xdr:ext cx="534377" cy="259045"/>
    <xdr:sp macro="" textlink="">
      <xdr:nvSpPr>
        <xdr:cNvPr id="258" name="テキスト ボックス 257"/>
        <xdr:cNvSpPr txBox="1"/>
      </xdr:nvSpPr>
      <xdr:spPr>
        <a:xfrm>
          <a:off x="3530111" y="166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122980</xdr:rowOff>
    </xdr:from>
    <xdr:to>
      <xdr:col>15</xdr:col>
      <xdr:colOff>101600</xdr:colOff>
      <xdr:row>98</xdr:row>
      <xdr:rowOff>53130</xdr:rowOff>
    </xdr:to>
    <xdr:sp macro="" textlink="">
      <xdr:nvSpPr>
        <xdr:cNvPr id="259" name="楕円 258"/>
        <xdr:cNvSpPr/>
      </xdr:nvSpPr>
      <xdr:spPr>
        <a:xfrm>
          <a:off x="2857500" y="167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44257</xdr:rowOff>
    </xdr:from>
    <xdr:ext cx="534377" cy="259045"/>
    <xdr:sp macro="" textlink="">
      <xdr:nvSpPr>
        <xdr:cNvPr id="260" name="テキスト ボックス 259"/>
        <xdr:cNvSpPr txBox="1"/>
      </xdr:nvSpPr>
      <xdr:spPr>
        <a:xfrm>
          <a:off x="2641111" y="168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70822</xdr:rowOff>
    </xdr:from>
    <xdr:to>
      <xdr:col>10</xdr:col>
      <xdr:colOff>165100</xdr:colOff>
      <xdr:row>98</xdr:row>
      <xdr:rowOff>972</xdr:rowOff>
    </xdr:to>
    <xdr:sp macro="" textlink="">
      <xdr:nvSpPr>
        <xdr:cNvPr id="261" name="楕円 260"/>
        <xdr:cNvSpPr/>
      </xdr:nvSpPr>
      <xdr:spPr>
        <a:xfrm>
          <a:off x="1968500" y="167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17499</xdr:rowOff>
    </xdr:from>
    <xdr:ext cx="534377" cy="259045"/>
    <xdr:sp macro="" textlink="">
      <xdr:nvSpPr>
        <xdr:cNvPr id="262" name="テキスト ボックス 261"/>
        <xdr:cNvSpPr txBox="1"/>
      </xdr:nvSpPr>
      <xdr:spPr>
        <a:xfrm>
          <a:off x="1752111" y="164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143611</xdr:rowOff>
    </xdr:from>
    <xdr:to>
      <xdr:col>6</xdr:col>
      <xdr:colOff>38100</xdr:colOff>
      <xdr:row>98</xdr:row>
      <xdr:rowOff>73761</xdr:rowOff>
    </xdr:to>
    <xdr:sp macro="" textlink="">
      <xdr:nvSpPr>
        <xdr:cNvPr id="263" name="楕円 262"/>
        <xdr:cNvSpPr/>
      </xdr:nvSpPr>
      <xdr:spPr>
        <a:xfrm>
          <a:off x="1079500" y="167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90288</xdr:rowOff>
    </xdr:from>
    <xdr:ext cx="534377" cy="259045"/>
    <xdr:sp macro="" textlink="">
      <xdr:nvSpPr>
        <xdr:cNvPr id="264" name="テキスト ボックス 263"/>
        <xdr:cNvSpPr txBox="1"/>
      </xdr:nvSpPr>
      <xdr:spPr>
        <a:xfrm>
          <a:off x="863111" y="1654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140462</xdr:rowOff>
    </xdr:from>
    <xdr:to>
      <xdr:col>55</xdr:col>
      <xdr:colOff>0</xdr:colOff>
      <xdr:row>38</xdr:row>
      <xdr:rowOff>145415</xdr:rowOff>
    </xdr:to>
    <xdr:cxnSp macro="">
      <xdr:nvCxnSpPr>
        <xdr:cNvPr id="293" name="直線コネクタ 292"/>
        <xdr:cNvCxnSpPr/>
      </xdr:nvCxnSpPr>
      <xdr:spPr>
        <a:xfrm flipV="1">
          <a:off x="9639300" y="665556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142367</xdr:rowOff>
    </xdr:from>
    <xdr:to>
      <xdr:col>50</xdr:col>
      <xdr:colOff>114300</xdr:colOff>
      <xdr:row>38</xdr:row>
      <xdr:rowOff>145415</xdr:rowOff>
    </xdr:to>
    <xdr:cxnSp macro="">
      <xdr:nvCxnSpPr>
        <xdr:cNvPr id="296" name="直線コネクタ 295"/>
        <xdr:cNvCxnSpPr/>
      </xdr:nvCxnSpPr>
      <xdr:spPr>
        <a:xfrm>
          <a:off x="8750300" y="665746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142367</xdr:rowOff>
    </xdr:from>
    <xdr:to>
      <xdr:col>45</xdr:col>
      <xdr:colOff>177800</xdr:colOff>
      <xdr:row>38</xdr:row>
      <xdr:rowOff>151892</xdr:rowOff>
    </xdr:to>
    <xdr:cxnSp macro="">
      <xdr:nvCxnSpPr>
        <xdr:cNvPr id="299" name="直線コネクタ 298"/>
        <xdr:cNvCxnSpPr/>
      </xdr:nvCxnSpPr>
      <xdr:spPr>
        <a:xfrm flipV="1">
          <a:off x="7861300" y="665746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144272</xdr:rowOff>
    </xdr:from>
    <xdr:to>
      <xdr:col>41</xdr:col>
      <xdr:colOff>50800</xdr:colOff>
      <xdr:row>38</xdr:row>
      <xdr:rowOff>151892</xdr:rowOff>
    </xdr:to>
    <xdr:cxnSp macro="">
      <xdr:nvCxnSpPr>
        <xdr:cNvPr id="302" name="直線コネクタ 301"/>
        <xdr:cNvCxnSpPr/>
      </xdr:nvCxnSpPr>
      <xdr:spPr>
        <a:xfrm>
          <a:off x="6972300" y="66593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89662</xdr:rowOff>
    </xdr:from>
    <xdr:to>
      <xdr:col>55</xdr:col>
      <xdr:colOff>50800</xdr:colOff>
      <xdr:row>39</xdr:row>
      <xdr:rowOff>19812</xdr:rowOff>
    </xdr:to>
    <xdr:sp macro="" textlink="">
      <xdr:nvSpPr>
        <xdr:cNvPr id="312" name="楕円 311"/>
        <xdr:cNvSpPr/>
      </xdr:nvSpPr>
      <xdr:spPr>
        <a:xfrm>
          <a:off x="10426700" y="66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4589</xdr:rowOff>
    </xdr:from>
    <xdr:ext cx="378565" cy="259045"/>
    <xdr:sp macro="" textlink="">
      <xdr:nvSpPr>
        <xdr:cNvPr id="313" name="労働費該当値テキスト"/>
        <xdr:cNvSpPr txBox="1"/>
      </xdr:nvSpPr>
      <xdr:spPr>
        <a:xfrm>
          <a:off x="10528300" y="651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94615</xdr:rowOff>
    </xdr:from>
    <xdr:to>
      <xdr:col>50</xdr:col>
      <xdr:colOff>165100</xdr:colOff>
      <xdr:row>39</xdr:row>
      <xdr:rowOff>24765</xdr:rowOff>
    </xdr:to>
    <xdr:sp macro="" textlink="">
      <xdr:nvSpPr>
        <xdr:cNvPr id="314" name="楕円 313"/>
        <xdr:cNvSpPr/>
      </xdr:nvSpPr>
      <xdr:spPr>
        <a:xfrm>
          <a:off x="9588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15892</xdr:rowOff>
    </xdr:from>
    <xdr:ext cx="378565" cy="259045"/>
    <xdr:sp macro="" textlink="">
      <xdr:nvSpPr>
        <xdr:cNvPr id="315" name="テキスト ボックス 314"/>
        <xdr:cNvSpPr txBox="1"/>
      </xdr:nvSpPr>
      <xdr:spPr>
        <a:xfrm>
          <a:off x="9450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91567</xdr:rowOff>
    </xdr:from>
    <xdr:to>
      <xdr:col>46</xdr:col>
      <xdr:colOff>38100</xdr:colOff>
      <xdr:row>39</xdr:row>
      <xdr:rowOff>21717</xdr:rowOff>
    </xdr:to>
    <xdr:sp macro="" textlink="">
      <xdr:nvSpPr>
        <xdr:cNvPr id="316" name="楕円 315"/>
        <xdr:cNvSpPr/>
      </xdr:nvSpPr>
      <xdr:spPr>
        <a:xfrm>
          <a:off x="8699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12844</xdr:rowOff>
    </xdr:from>
    <xdr:ext cx="378565" cy="259045"/>
    <xdr:sp macro="" textlink="">
      <xdr:nvSpPr>
        <xdr:cNvPr id="317" name="テキスト ボックス 316"/>
        <xdr:cNvSpPr txBox="1"/>
      </xdr:nvSpPr>
      <xdr:spPr>
        <a:xfrm>
          <a:off x="8561017" y="669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101092</xdr:rowOff>
    </xdr:from>
    <xdr:to>
      <xdr:col>41</xdr:col>
      <xdr:colOff>101600</xdr:colOff>
      <xdr:row>39</xdr:row>
      <xdr:rowOff>31242</xdr:rowOff>
    </xdr:to>
    <xdr:sp macro="" textlink="">
      <xdr:nvSpPr>
        <xdr:cNvPr id="318" name="楕円 317"/>
        <xdr:cNvSpPr/>
      </xdr:nvSpPr>
      <xdr:spPr>
        <a:xfrm>
          <a:off x="7810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22369</xdr:rowOff>
    </xdr:from>
    <xdr:ext cx="378565" cy="259045"/>
    <xdr:sp macro="" textlink="">
      <xdr:nvSpPr>
        <xdr:cNvPr id="319" name="テキスト ボックス 318"/>
        <xdr:cNvSpPr txBox="1"/>
      </xdr:nvSpPr>
      <xdr:spPr>
        <a:xfrm>
          <a:off x="7672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93472</xdr:rowOff>
    </xdr:from>
    <xdr:to>
      <xdr:col>36</xdr:col>
      <xdr:colOff>165100</xdr:colOff>
      <xdr:row>39</xdr:row>
      <xdr:rowOff>23622</xdr:rowOff>
    </xdr:to>
    <xdr:sp macro="" textlink="">
      <xdr:nvSpPr>
        <xdr:cNvPr id="320" name="楕円 319"/>
        <xdr:cNvSpPr/>
      </xdr:nvSpPr>
      <xdr:spPr>
        <a:xfrm>
          <a:off x="6921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14749</xdr:rowOff>
    </xdr:from>
    <xdr:ext cx="378565" cy="259045"/>
    <xdr:sp macro="" textlink="">
      <xdr:nvSpPr>
        <xdr:cNvPr id="321" name="テキスト ボックス 320"/>
        <xdr:cNvSpPr txBox="1"/>
      </xdr:nvSpPr>
      <xdr:spPr>
        <a:xfrm>
          <a:off x="6783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156445</xdr:rowOff>
    </xdr:from>
    <xdr:to>
      <xdr:col>55</xdr:col>
      <xdr:colOff>0</xdr:colOff>
      <xdr:row>57</xdr:row>
      <xdr:rowOff>157817</xdr:rowOff>
    </xdr:to>
    <xdr:cxnSp macro="">
      <xdr:nvCxnSpPr>
        <xdr:cNvPr id="346" name="直線コネクタ 345"/>
        <xdr:cNvCxnSpPr/>
      </xdr:nvCxnSpPr>
      <xdr:spPr>
        <a:xfrm flipV="1">
          <a:off x="9639300" y="992909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150502</xdr:rowOff>
    </xdr:from>
    <xdr:to>
      <xdr:col>50</xdr:col>
      <xdr:colOff>114300</xdr:colOff>
      <xdr:row>57</xdr:row>
      <xdr:rowOff>157817</xdr:rowOff>
    </xdr:to>
    <xdr:cxnSp macro="">
      <xdr:nvCxnSpPr>
        <xdr:cNvPr id="349" name="直線コネクタ 348"/>
        <xdr:cNvCxnSpPr/>
      </xdr:nvCxnSpPr>
      <xdr:spPr>
        <a:xfrm>
          <a:off x="8750300" y="992315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150502</xdr:rowOff>
    </xdr:from>
    <xdr:to>
      <xdr:col>45</xdr:col>
      <xdr:colOff>177800</xdr:colOff>
      <xdr:row>57</xdr:row>
      <xdr:rowOff>158503</xdr:rowOff>
    </xdr:to>
    <xdr:cxnSp macro="">
      <xdr:nvCxnSpPr>
        <xdr:cNvPr id="352" name="直線コネクタ 351"/>
        <xdr:cNvCxnSpPr/>
      </xdr:nvCxnSpPr>
      <xdr:spPr>
        <a:xfrm flipV="1">
          <a:off x="7861300" y="992315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158503</xdr:rowOff>
    </xdr:from>
    <xdr:to>
      <xdr:col>41</xdr:col>
      <xdr:colOff>50800</xdr:colOff>
      <xdr:row>57</xdr:row>
      <xdr:rowOff>159531</xdr:rowOff>
    </xdr:to>
    <xdr:cxnSp macro="">
      <xdr:nvCxnSpPr>
        <xdr:cNvPr id="355" name="直線コネクタ 354"/>
        <xdr:cNvCxnSpPr/>
      </xdr:nvCxnSpPr>
      <xdr:spPr>
        <a:xfrm flipV="1">
          <a:off x="6972300" y="993115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105645</xdr:rowOff>
    </xdr:from>
    <xdr:to>
      <xdr:col>55</xdr:col>
      <xdr:colOff>50800</xdr:colOff>
      <xdr:row>58</xdr:row>
      <xdr:rowOff>35795</xdr:rowOff>
    </xdr:to>
    <xdr:sp macro="" textlink="">
      <xdr:nvSpPr>
        <xdr:cNvPr id="365" name="楕円 364"/>
        <xdr:cNvSpPr/>
      </xdr:nvSpPr>
      <xdr:spPr>
        <a:xfrm>
          <a:off x="10426700" y="98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20572</xdr:rowOff>
    </xdr:from>
    <xdr:ext cx="378565" cy="259045"/>
    <xdr:sp macro="" textlink="">
      <xdr:nvSpPr>
        <xdr:cNvPr id="366" name="農林水産業費該当値テキスト"/>
        <xdr:cNvSpPr txBox="1"/>
      </xdr:nvSpPr>
      <xdr:spPr>
        <a:xfrm>
          <a:off x="10528300" y="9793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107017</xdr:rowOff>
    </xdr:from>
    <xdr:to>
      <xdr:col>50</xdr:col>
      <xdr:colOff>165100</xdr:colOff>
      <xdr:row>58</xdr:row>
      <xdr:rowOff>37167</xdr:rowOff>
    </xdr:to>
    <xdr:sp macro="" textlink="">
      <xdr:nvSpPr>
        <xdr:cNvPr id="367" name="楕円 366"/>
        <xdr:cNvSpPr/>
      </xdr:nvSpPr>
      <xdr:spPr>
        <a:xfrm>
          <a:off x="9588500" y="98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28294</xdr:rowOff>
    </xdr:from>
    <xdr:ext cx="378565" cy="259045"/>
    <xdr:sp macro="" textlink="">
      <xdr:nvSpPr>
        <xdr:cNvPr id="368" name="テキスト ボックス 367"/>
        <xdr:cNvSpPr txBox="1"/>
      </xdr:nvSpPr>
      <xdr:spPr>
        <a:xfrm>
          <a:off x="9450017" y="9972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99702</xdr:rowOff>
    </xdr:from>
    <xdr:to>
      <xdr:col>46</xdr:col>
      <xdr:colOff>38100</xdr:colOff>
      <xdr:row>58</xdr:row>
      <xdr:rowOff>29852</xdr:rowOff>
    </xdr:to>
    <xdr:sp macro="" textlink="">
      <xdr:nvSpPr>
        <xdr:cNvPr id="369" name="楕円 368"/>
        <xdr:cNvSpPr/>
      </xdr:nvSpPr>
      <xdr:spPr>
        <a:xfrm>
          <a:off x="8699500" y="98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20979</xdr:rowOff>
    </xdr:from>
    <xdr:ext cx="378565" cy="259045"/>
    <xdr:sp macro="" textlink="">
      <xdr:nvSpPr>
        <xdr:cNvPr id="370" name="テキスト ボックス 369"/>
        <xdr:cNvSpPr txBox="1"/>
      </xdr:nvSpPr>
      <xdr:spPr>
        <a:xfrm>
          <a:off x="8561017" y="99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107703</xdr:rowOff>
    </xdr:from>
    <xdr:to>
      <xdr:col>41</xdr:col>
      <xdr:colOff>101600</xdr:colOff>
      <xdr:row>58</xdr:row>
      <xdr:rowOff>37853</xdr:rowOff>
    </xdr:to>
    <xdr:sp macro="" textlink="">
      <xdr:nvSpPr>
        <xdr:cNvPr id="371" name="楕円 370"/>
        <xdr:cNvSpPr/>
      </xdr:nvSpPr>
      <xdr:spPr>
        <a:xfrm>
          <a:off x="7810500" y="98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28980</xdr:rowOff>
    </xdr:from>
    <xdr:ext cx="378565" cy="259045"/>
    <xdr:sp macro="" textlink="">
      <xdr:nvSpPr>
        <xdr:cNvPr id="372" name="テキスト ボックス 371"/>
        <xdr:cNvSpPr txBox="1"/>
      </xdr:nvSpPr>
      <xdr:spPr>
        <a:xfrm>
          <a:off x="7672017" y="997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108731</xdr:rowOff>
    </xdr:from>
    <xdr:to>
      <xdr:col>36</xdr:col>
      <xdr:colOff>165100</xdr:colOff>
      <xdr:row>58</xdr:row>
      <xdr:rowOff>38881</xdr:rowOff>
    </xdr:to>
    <xdr:sp macro="" textlink="">
      <xdr:nvSpPr>
        <xdr:cNvPr id="373" name="楕円 372"/>
        <xdr:cNvSpPr/>
      </xdr:nvSpPr>
      <xdr:spPr>
        <a:xfrm>
          <a:off x="6921500" y="98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30008</xdr:rowOff>
    </xdr:from>
    <xdr:ext cx="378565" cy="259045"/>
    <xdr:sp macro="" textlink="">
      <xdr:nvSpPr>
        <xdr:cNvPr id="374" name="テキスト ボックス 373"/>
        <xdr:cNvSpPr txBox="1"/>
      </xdr:nvSpPr>
      <xdr:spPr>
        <a:xfrm>
          <a:off x="6783017" y="997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140568</xdr:rowOff>
    </xdr:from>
    <xdr:to>
      <xdr:col>55</xdr:col>
      <xdr:colOff>0</xdr:colOff>
      <xdr:row>78</xdr:row>
      <xdr:rowOff>29561</xdr:rowOff>
    </xdr:to>
    <xdr:cxnSp macro="">
      <xdr:nvCxnSpPr>
        <xdr:cNvPr id="401" name="直線コネクタ 400"/>
        <xdr:cNvCxnSpPr/>
      </xdr:nvCxnSpPr>
      <xdr:spPr>
        <a:xfrm>
          <a:off x="9639300" y="13342218"/>
          <a:ext cx="838200" cy="6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140568</xdr:rowOff>
    </xdr:from>
    <xdr:to>
      <xdr:col>50</xdr:col>
      <xdr:colOff>114300</xdr:colOff>
      <xdr:row>78</xdr:row>
      <xdr:rowOff>16667</xdr:rowOff>
    </xdr:to>
    <xdr:cxnSp macro="">
      <xdr:nvCxnSpPr>
        <xdr:cNvPr id="404" name="直線コネクタ 403"/>
        <xdr:cNvCxnSpPr/>
      </xdr:nvCxnSpPr>
      <xdr:spPr>
        <a:xfrm flipV="1">
          <a:off x="8750300" y="13342218"/>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16667</xdr:rowOff>
    </xdr:from>
    <xdr:to>
      <xdr:col>45</xdr:col>
      <xdr:colOff>177800</xdr:colOff>
      <xdr:row>78</xdr:row>
      <xdr:rowOff>62525</xdr:rowOff>
    </xdr:to>
    <xdr:cxnSp macro="">
      <xdr:nvCxnSpPr>
        <xdr:cNvPr id="407" name="直線コネクタ 406"/>
        <xdr:cNvCxnSpPr/>
      </xdr:nvCxnSpPr>
      <xdr:spPr>
        <a:xfrm flipV="1">
          <a:off x="7861300" y="13389767"/>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61885</xdr:rowOff>
    </xdr:from>
    <xdr:to>
      <xdr:col>41</xdr:col>
      <xdr:colOff>50800</xdr:colOff>
      <xdr:row>78</xdr:row>
      <xdr:rowOff>62525</xdr:rowOff>
    </xdr:to>
    <xdr:cxnSp macro="">
      <xdr:nvCxnSpPr>
        <xdr:cNvPr id="410" name="直線コネクタ 409"/>
        <xdr:cNvCxnSpPr/>
      </xdr:nvCxnSpPr>
      <xdr:spPr>
        <a:xfrm>
          <a:off x="6972300" y="1343498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150211</xdr:rowOff>
    </xdr:from>
    <xdr:to>
      <xdr:col>55</xdr:col>
      <xdr:colOff>50800</xdr:colOff>
      <xdr:row>78</xdr:row>
      <xdr:rowOff>80361</xdr:rowOff>
    </xdr:to>
    <xdr:sp macro="" textlink="">
      <xdr:nvSpPr>
        <xdr:cNvPr id="420" name="楕円 419"/>
        <xdr:cNvSpPr/>
      </xdr:nvSpPr>
      <xdr:spPr>
        <a:xfrm>
          <a:off x="10426700" y="133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65138</xdr:rowOff>
    </xdr:from>
    <xdr:ext cx="469744" cy="259045"/>
    <xdr:sp macro="" textlink="">
      <xdr:nvSpPr>
        <xdr:cNvPr id="421" name="商工費該当値テキスト"/>
        <xdr:cNvSpPr txBox="1"/>
      </xdr:nvSpPr>
      <xdr:spPr>
        <a:xfrm>
          <a:off x="10528300" y="1326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89768</xdr:rowOff>
    </xdr:from>
    <xdr:to>
      <xdr:col>50</xdr:col>
      <xdr:colOff>165100</xdr:colOff>
      <xdr:row>78</xdr:row>
      <xdr:rowOff>19918</xdr:rowOff>
    </xdr:to>
    <xdr:sp macro="" textlink="">
      <xdr:nvSpPr>
        <xdr:cNvPr id="422" name="楕円 421"/>
        <xdr:cNvSpPr/>
      </xdr:nvSpPr>
      <xdr:spPr>
        <a:xfrm>
          <a:off x="9588500" y="132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11045</xdr:rowOff>
    </xdr:from>
    <xdr:ext cx="469744" cy="259045"/>
    <xdr:sp macro="" textlink="">
      <xdr:nvSpPr>
        <xdr:cNvPr id="423" name="テキスト ボックス 422"/>
        <xdr:cNvSpPr txBox="1"/>
      </xdr:nvSpPr>
      <xdr:spPr>
        <a:xfrm>
          <a:off x="9404428" y="1338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137317</xdr:rowOff>
    </xdr:from>
    <xdr:to>
      <xdr:col>46</xdr:col>
      <xdr:colOff>38100</xdr:colOff>
      <xdr:row>78</xdr:row>
      <xdr:rowOff>67467</xdr:rowOff>
    </xdr:to>
    <xdr:sp macro="" textlink="">
      <xdr:nvSpPr>
        <xdr:cNvPr id="424" name="楕円 423"/>
        <xdr:cNvSpPr/>
      </xdr:nvSpPr>
      <xdr:spPr>
        <a:xfrm>
          <a:off x="8699500" y="133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58594</xdr:rowOff>
    </xdr:from>
    <xdr:ext cx="469744" cy="259045"/>
    <xdr:sp macro="" textlink="">
      <xdr:nvSpPr>
        <xdr:cNvPr id="425" name="テキスト ボックス 424"/>
        <xdr:cNvSpPr txBox="1"/>
      </xdr:nvSpPr>
      <xdr:spPr>
        <a:xfrm>
          <a:off x="8515428" y="1343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11725</xdr:rowOff>
    </xdr:from>
    <xdr:to>
      <xdr:col>41</xdr:col>
      <xdr:colOff>101600</xdr:colOff>
      <xdr:row>78</xdr:row>
      <xdr:rowOff>113325</xdr:rowOff>
    </xdr:to>
    <xdr:sp macro="" textlink="">
      <xdr:nvSpPr>
        <xdr:cNvPr id="426" name="楕円 425"/>
        <xdr:cNvSpPr/>
      </xdr:nvSpPr>
      <xdr:spPr>
        <a:xfrm>
          <a:off x="78105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104452</xdr:rowOff>
    </xdr:from>
    <xdr:ext cx="469744" cy="259045"/>
    <xdr:sp macro="" textlink="">
      <xdr:nvSpPr>
        <xdr:cNvPr id="427" name="テキスト ボックス 426"/>
        <xdr:cNvSpPr txBox="1"/>
      </xdr:nvSpPr>
      <xdr:spPr>
        <a:xfrm>
          <a:off x="7626428" y="134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11085</xdr:rowOff>
    </xdr:from>
    <xdr:to>
      <xdr:col>36</xdr:col>
      <xdr:colOff>165100</xdr:colOff>
      <xdr:row>78</xdr:row>
      <xdr:rowOff>112685</xdr:rowOff>
    </xdr:to>
    <xdr:sp macro="" textlink="">
      <xdr:nvSpPr>
        <xdr:cNvPr id="428" name="楕円 427"/>
        <xdr:cNvSpPr/>
      </xdr:nvSpPr>
      <xdr:spPr>
        <a:xfrm>
          <a:off x="6921500" y="133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103812</xdr:rowOff>
    </xdr:from>
    <xdr:ext cx="469744" cy="259045"/>
    <xdr:sp macro="" textlink="">
      <xdr:nvSpPr>
        <xdr:cNvPr id="429" name="テキスト ボックス 428"/>
        <xdr:cNvSpPr txBox="1"/>
      </xdr:nvSpPr>
      <xdr:spPr>
        <a:xfrm>
          <a:off x="6737428" y="1347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18466</xdr:rowOff>
    </xdr:from>
    <xdr:to>
      <xdr:col>55</xdr:col>
      <xdr:colOff>0</xdr:colOff>
      <xdr:row>97</xdr:row>
      <xdr:rowOff>61557</xdr:rowOff>
    </xdr:to>
    <xdr:cxnSp macro="">
      <xdr:nvCxnSpPr>
        <xdr:cNvPr id="459" name="直線コネクタ 458"/>
        <xdr:cNvCxnSpPr/>
      </xdr:nvCxnSpPr>
      <xdr:spPr>
        <a:xfrm flipV="1">
          <a:off x="9639300" y="16649116"/>
          <a:ext cx="8382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61557</xdr:rowOff>
    </xdr:from>
    <xdr:to>
      <xdr:col>50</xdr:col>
      <xdr:colOff>114300</xdr:colOff>
      <xdr:row>97</xdr:row>
      <xdr:rowOff>130899</xdr:rowOff>
    </xdr:to>
    <xdr:cxnSp macro="">
      <xdr:nvCxnSpPr>
        <xdr:cNvPr id="462" name="直線コネクタ 461"/>
        <xdr:cNvCxnSpPr/>
      </xdr:nvCxnSpPr>
      <xdr:spPr>
        <a:xfrm flipV="1">
          <a:off x="8750300" y="16692207"/>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130899</xdr:rowOff>
    </xdr:from>
    <xdr:to>
      <xdr:col>45</xdr:col>
      <xdr:colOff>177800</xdr:colOff>
      <xdr:row>98</xdr:row>
      <xdr:rowOff>13970</xdr:rowOff>
    </xdr:to>
    <xdr:cxnSp macro="">
      <xdr:nvCxnSpPr>
        <xdr:cNvPr id="465" name="直線コネクタ 464"/>
        <xdr:cNvCxnSpPr/>
      </xdr:nvCxnSpPr>
      <xdr:spPr>
        <a:xfrm flipV="1">
          <a:off x="7861300" y="1676154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134556</xdr:rowOff>
    </xdr:from>
    <xdr:to>
      <xdr:col>41</xdr:col>
      <xdr:colOff>50800</xdr:colOff>
      <xdr:row>98</xdr:row>
      <xdr:rowOff>13970</xdr:rowOff>
    </xdr:to>
    <xdr:cxnSp macro="">
      <xdr:nvCxnSpPr>
        <xdr:cNvPr id="468" name="直線コネクタ 467"/>
        <xdr:cNvCxnSpPr/>
      </xdr:nvCxnSpPr>
      <xdr:spPr>
        <a:xfrm>
          <a:off x="6972300" y="16765206"/>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139116</xdr:rowOff>
    </xdr:from>
    <xdr:to>
      <xdr:col>55</xdr:col>
      <xdr:colOff>50800</xdr:colOff>
      <xdr:row>97</xdr:row>
      <xdr:rowOff>69266</xdr:rowOff>
    </xdr:to>
    <xdr:sp macro="" textlink="">
      <xdr:nvSpPr>
        <xdr:cNvPr id="478" name="楕円 477"/>
        <xdr:cNvSpPr/>
      </xdr:nvSpPr>
      <xdr:spPr>
        <a:xfrm>
          <a:off x="10426700" y="165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117543</xdr:rowOff>
    </xdr:from>
    <xdr:ext cx="534377" cy="259045"/>
    <xdr:sp macro="" textlink="">
      <xdr:nvSpPr>
        <xdr:cNvPr id="479" name="土木費該当値テキスト"/>
        <xdr:cNvSpPr txBox="1"/>
      </xdr:nvSpPr>
      <xdr:spPr>
        <a:xfrm>
          <a:off x="10528300"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10757</xdr:rowOff>
    </xdr:from>
    <xdr:to>
      <xdr:col>50</xdr:col>
      <xdr:colOff>165100</xdr:colOff>
      <xdr:row>97</xdr:row>
      <xdr:rowOff>112357</xdr:rowOff>
    </xdr:to>
    <xdr:sp macro="" textlink="">
      <xdr:nvSpPr>
        <xdr:cNvPr id="480" name="楕円 479"/>
        <xdr:cNvSpPr/>
      </xdr:nvSpPr>
      <xdr:spPr>
        <a:xfrm>
          <a:off x="9588500" y="166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103484</xdr:rowOff>
    </xdr:from>
    <xdr:ext cx="534377" cy="259045"/>
    <xdr:sp macro="" textlink="">
      <xdr:nvSpPr>
        <xdr:cNvPr id="481" name="テキスト ボックス 480"/>
        <xdr:cNvSpPr txBox="1"/>
      </xdr:nvSpPr>
      <xdr:spPr>
        <a:xfrm>
          <a:off x="9372111" y="167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80099</xdr:rowOff>
    </xdr:from>
    <xdr:to>
      <xdr:col>46</xdr:col>
      <xdr:colOff>38100</xdr:colOff>
      <xdr:row>98</xdr:row>
      <xdr:rowOff>10249</xdr:rowOff>
    </xdr:to>
    <xdr:sp macro="" textlink="">
      <xdr:nvSpPr>
        <xdr:cNvPr id="482" name="楕円 481"/>
        <xdr:cNvSpPr/>
      </xdr:nvSpPr>
      <xdr:spPr>
        <a:xfrm>
          <a:off x="8699500" y="167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1376</xdr:rowOff>
    </xdr:from>
    <xdr:ext cx="534377" cy="259045"/>
    <xdr:sp macro="" textlink="">
      <xdr:nvSpPr>
        <xdr:cNvPr id="483" name="テキスト ボックス 482"/>
        <xdr:cNvSpPr txBox="1"/>
      </xdr:nvSpPr>
      <xdr:spPr>
        <a:xfrm>
          <a:off x="8483111" y="168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134620</xdr:rowOff>
    </xdr:from>
    <xdr:to>
      <xdr:col>41</xdr:col>
      <xdr:colOff>101600</xdr:colOff>
      <xdr:row>98</xdr:row>
      <xdr:rowOff>64770</xdr:rowOff>
    </xdr:to>
    <xdr:sp macro="" textlink="">
      <xdr:nvSpPr>
        <xdr:cNvPr id="484" name="楕円 483"/>
        <xdr:cNvSpPr/>
      </xdr:nvSpPr>
      <xdr:spPr>
        <a:xfrm>
          <a:off x="7810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55897</xdr:rowOff>
    </xdr:from>
    <xdr:ext cx="534377" cy="259045"/>
    <xdr:sp macro="" textlink="">
      <xdr:nvSpPr>
        <xdr:cNvPr id="485" name="テキスト ボックス 484"/>
        <xdr:cNvSpPr txBox="1"/>
      </xdr:nvSpPr>
      <xdr:spPr>
        <a:xfrm>
          <a:off x="7594111" y="1685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83756</xdr:rowOff>
    </xdr:from>
    <xdr:to>
      <xdr:col>36</xdr:col>
      <xdr:colOff>165100</xdr:colOff>
      <xdr:row>98</xdr:row>
      <xdr:rowOff>13906</xdr:rowOff>
    </xdr:to>
    <xdr:sp macro="" textlink="">
      <xdr:nvSpPr>
        <xdr:cNvPr id="486" name="楕円 485"/>
        <xdr:cNvSpPr/>
      </xdr:nvSpPr>
      <xdr:spPr>
        <a:xfrm>
          <a:off x="6921500" y="167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5033</xdr:rowOff>
    </xdr:from>
    <xdr:ext cx="534377" cy="259045"/>
    <xdr:sp macro="" textlink="">
      <xdr:nvSpPr>
        <xdr:cNvPr id="487" name="テキスト ボックス 486"/>
        <xdr:cNvSpPr txBox="1"/>
      </xdr:nvSpPr>
      <xdr:spPr>
        <a:xfrm>
          <a:off x="6705111" y="1680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131754</xdr:rowOff>
    </xdr:from>
    <xdr:to>
      <xdr:col>85</xdr:col>
      <xdr:colOff>127000</xdr:colOff>
      <xdr:row>37</xdr:row>
      <xdr:rowOff>143184</xdr:rowOff>
    </xdr:to>
    <xdr:cxnSp macro="">
      <xdr:nvCxnSpPr>
        <xdr:cNvPr id="519" name="直線コネクタ 518"/>
        <xdr:cNvCxnSpPr/>
      </xdr:nvCxnSpPr>
      <xdr:spPr>
        <a:xfrm>
          <a:off x="15481300" y="64754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131754</xdr:rowOff>
    </xdr:from>
    <xdr:to>
      <xdr:col>81</xdr:col>
      <xdr:colOff>50800</xdr:colOff>
      <xdr:row>37</xdr:row>
      <xdr:rowOff>169745</xdr:rowOff>
    </xdr:to>
    <xdr:cxnSp macro="">
      <xdr:nvCxnSpPr>
        <xdr:cNvPr id="522" name="直線コネクタ 521"/>
        <xdr:cNvCxnSpPr/>
      </xdr:nvCxnSpPr>
      <xdr:spPr>
        <a:xfrm flipV="1">
          <a:off x="14592300" y="6475404"/>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169745</xdr:rowOff>
    </xdr:from>
    <xdr:to>
      <xdr:col>76</xdr:col>
      <xdr:colOff>114300</xdr:colOff>
      <xdr:row>38</xdr:row>
      <xdr:rowOff>75257</xdr:rowOff>
    </xdr:to>
    <xdr:cxnSp macro="">
      <xdr:nvCxnSpPr>
        <xdr:cNvPr id="525" name="直線コネクタ 524"/>
        <xdr:cNvCxnSpPr/>
      </xdr:nvCxnSpPr>
      <xdr:spPr>
        <a:xfrm flipV="1">
          <a:off x="13703300" y="6513395"/>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167241</xdr:rowOff>
    </xdr:from>
    <xdr:to>
      <xdr:col>71</xdr:col>
      <xdr:colOff>177800</xdr:colOff>
      <xdr:row>38</xdr:row>
      <xdr:rowOff>75257</xdr:rowOff>
    </xdr:to>
    <xdr:cxnSp macro="">
      <xdr:nvCxnSpPr>
        <xdr:cNvPr id="528" name="直線コネクタ 527"/>
        <xdr:cNvCxnSpPr/>
      </xdr:nvCxnSpPr>
      <xdr:spPr>
        <a:xfrm>
          <a:off x="12814300" y="6339441"/>
          <a:ext cx="889000" cy="25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2" name="テキスト ボックス 531"/>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92384</xdr:rowOff>
    </xdr:from>
    <xdr:to>
      <xdr:col>85</xdr:col>
      <xdr:colOff>177800</xdr:colOff>
      <xdr:row>38</xdr:row>
      <xdr:rowOff>22534</xdr:rowOff>
    </xdr:to>
    <xdr:sp macro="" textlink="">
      <xdr:nvSpPr>
        <xdr:cNvPr id="538" name="楕円 537"/>
        <xdr:cNvSpPr/>
      </xdr:nvSpPr>
      <xdr:spPr>
        <a:xfrm>
          <a:off x="16268700" y="64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70811</xdr:rowOff>
    </xdr:from>
    <xdr:ext cx="534377" cy="259045"/>
    <xdr:sp macro="" textlink="">
      <xdr:nvSpPr>
        <xdr:cNvPr id="539" name="消防費該当値テキスト"/>
        <xdr:cNvSpPr txBox="1"/>
      </xdr:nvSpPr>
      <xdr:spPr>
        <a:xfrm>
          <a:off x="16370300"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80954</xdr:rowOff>
    </xdr:from>
    <xdr:to>
      <xdr:col>81</xdr:col>
      <xdr:colOff>101600</xdr:colOff>
      <xdr:row>38</xdr:row>
      <xdr:rowOff>11103</xdr:rowOff>
    </xdr:to>
    <xdr:sp macro="" textlink="">
      <xdr:nvSpPr>
        <xdr:cNvPr id="540" name="楕円 539"/>
        <xdr:cNvSpPr/>
      </xdr:nvSpPr>
      <xdr:spPr>
        <a:xfrm>
          <a:off x="15430500" y="6424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2230</xdr:rowOff>
    </xdr:from>
    <xdr:ext cx="534377" cy="259045"/>
    <xdr:sp macro="" textlink="">
      <xdr:nvSpPr>
        <xdr:cNvPr id="541" name="テキスト ボックス 540"/>
        <xdr:cNvSpPr txBox="1"/>
      </xdr:nvSpPr>
      <xdr:spPr>
        <a:xfrm>
          <a:off x="15214111" y="651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118945</xdr:rowOff>
    </xdr:from>
    <xdr:to>
      <xdr:col>76</xdr:col>
      <xdr:colOff>165100</xdr:colOff>
      <xdr:row>38</xdr:row>
      <xdr:rowOff>49095</xdr:rowOff>
    </xdr:to>
    <xdr:sp macro="" textlink="">
      <xdr:nvSpPr>
        <xdr:cNvPr id="542" name="楕円 541"/>
        <xdr:cNvSpPr/>
      </xdr:nvSpPr>
      <xdr:spPr>
        <a:xfrm>
          <a:off x="14541500" y="64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40222</xdr:rowOff>
    </xdr:from>
    <xdr:ext cx="534377" cy="259045"/>
    <xdr:sp macro="" textlink="">
      <xdr:nvSpPr>
        <xdr:cNvPr id="543" name="テキスト ボックス 542"/>
        <xdr:cNvSpPr txBox="1"/>
      </xdr:nvSpPr>
      <xdr:spPr>
        <a:xfrm>
          <a:off x="14325111" y="65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24457</xdr:rowOff>
    </xdr:from>
    <xdr:to>
      <xdr:col>72</xdr:col>
      <xdr:colOff>38100</xdr:colOff>
      <xdr:row>38</xdr:row>
      <xdr:rowOff>126057</xdr:rowOff>
    </xdr:to>
    <xdr:sp macro="" textlink="">
      <xdr:nvSpPr>
        <xdr:cNvPr id="544" name="楕円 543"/>
        <xdr:cNvSpPr/>
      </xdr:nvSpPr>
      <xdr:spPr>
        <a:xfrm>
          <a:off x="13652500" y="65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117184</xdr:rowOff>
    </xdr:from>
    <xdr:ext cx="534377" cy="259045"/>
    <xdr:sp macro="" textlink="">
      <xdr:nvSpPr>
        <xdr:cNvPr id="545" name="テキスト ボックス 544"/>
        <xdr:cNvSpPr txBox="1"/>
      </xdr:nvSpPr>
      <xdr:spPr>
        <a:xfrm>
          <a:off x="13436111" y="663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116441</xdr:rowOff>
    </xdr:from>
    <xdr:to>
      <xdr:col>67</xdr:col>
      <xdr:colOff>101600</xdr:colOff>
      <xdr:row>37</xdr:row>
      <xdr:rowOff>46591</xdr:rowOff>
    </xdr:to>
    <xdr:sp macro="" textlink="">
      <xdr:nvSpPr>
        <xdr:cNvPr id="546" name="楕円 545"/>
        <xdr:cNvSpPr/>
      </xdr:nvSpPr>
      <xdr:spPr>
        <a:xfrm>
          <a:off x="12763500" y="62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63118</xdr:rowOff>
    </xdr:from>
    <xdr:ext cx="534377" cy="259045"/>
    <xdr:sp macro="" textlink="">
      <xdr:nvSpPr>
        <xdr:cNvPr id="547" name="テキスト ボックス 546"/>
        <xdr:cNvSpPr txBox="1"/>
      </xdr:nvSpPr>
      <xdr:spPr>
        <a:xfrm>
          <a:off x="12547111" y="606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20713</xdr:rowOff>
    </xdr:from>
    <xdr:to>
      <xdr:col>85</xdr:col>
      <xdr:colOff>127000</xdr:colOff>
      <xdr:row>57</xdr:row>
      <xdr:rowOff>56947</xdr:rowOff>
    </xdr:to>
    <xdr:cxnSp macro="">
      <xdr:nvCxnSpPr>
        <xdr:cNvPr id="577" name="直線コネクタ 576"/>
        <xdr:cNvCxnSpPr/>
      </xdr:nvCxnSpPr>
      <xdr:spPr>
        <a:xfrm flipV="1">
          <a:off x="15481300" y="9793363"/>
          <a:ext cx="8382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56947</xdr:rowOff>
    </xdr:from>
    <xdr:to>
      <xdr:col>81</xdr:col>
      <xdr:colOff>50800</xdr:colOff>
      <xdr:row>57</xdr:row>
      <xdr:rowOff>151111</xdr:rowOff>
    </xdr:to>
    <xdr:cxnSp macro="">
      <xdr:nvCxnSpPr>
        <xdr:cNvPr id="580" name="直線コネクタ 579"/>
        <xdr:cNvCxnSpPr/>
      </xdr:nvCxnSpPr>
      <xdr:spPr>
        <a:xfrm flipV="1">
          <a:off x="14592300" y="9829597"/>
          <a:ext cx="889000" cy="9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151111</xdr:rowOff>
    </xdr:from>
    <xdr:to>
      <xdr:col>76</xdr:col>
      <xdr:colOff>114300</xdr:colOff>
      <xdr:row>58</xdr:row>
      <xdr:rowOff>37554</xdr:rowOff>
    </xdr:to>
    <xdr:cxnSp macro="">
      <xdr:nvCxnSpPr>
        <xdr:cNvPr id="583" name="直線コネクタ 582"/>
        <xdr:cNvCxnSpPr/>
      </xdr:nvCxnSpPr>
      <xdr:spPr>
        <a:xfrm flipV="1">
          <a:off x="13703300" y="9923761"/>
          <a:ext cx="889000" cy="5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37554</xdr:rowOff>
    </xdr:from>
    <xdr:to>
      <xdr:col>71</xdr:col>
      <xdr:colOff>177800</xdr:colOff>
      <xdr:row>58</xdr:row>
      <xdr:rowOff>53022</xdr:rowOff>
    </xdr:to>
    <xdr:cxnSp macro="">
      <xdr:nvCxnSpPr>
        <xdr:cNvPr id="586" name="直線コネクタ 585"/>
        <xdr:cNvCxnSpPr/>
      </xdr:nvCxnSpPr>
      <xdr:spPr>
        <a:xfrm flipV="1">
          <a:off x="12814300" y="9981654"/>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141363</xdr:rowOff>
    </xdr:from>
    <xdr:to>
      <xdr:col>85</xdr:col>
      <xdr:colOff>177800</xdr:colOff>
      <xdr:row>57</xdr:row>
      <xdr:rowOff>71513</xdr:rowOff>
    </xdr:to>
    <xdr:sp macro="" textlink="">
      <xdr:nvSpPr>
        <xdr:cNvPr id="596" name="楕円 595"/>
        <xdr:cNvSpPr/>
      </xdr:nvSpPr>
      <xdr:spPr>
        <a:xfrm>
          <a:off x="16268700" y="9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119790</xdr:rowOff>
    </xdr:from>
    <xdr:ext cx="534377" cy="259045"/>
    <xdr:sp macro="" textlink="">
      <xdr:nvSpPr>
        <xdr:cNvPr id="597" name="教育費該当値テキスト"/>
        <xdr:cNvSpPr txBox="1"/>
      </xdr:nvSpPr>
      <xdr:spPr>
        <a:xfrm>
          <a:off x="16370300" y="9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6147</xdr:rowOff>
    </xdr:from>
    <xdr:to>
      <xdr:col>81</xdr:col>
      <xdr:colOff>101600</xdr:colOff>
      <xdr:row>57</xdr:row>
      <xdr:rowOff>107747</xdr:rowOff>
    </xdr:to>
    <xdr:sp macro="" textlink="">
      <xdr:nvSpPr>
        <xdr:cNvPr id="598" name="楕円 597"/>
        <xdr:cNvSpPr/>
      </xdr:nvSpPr>
      <xdr:spPr>
        <a:xfrm>
          <a:off x="15430500" y="97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98874</xdr:rowOff>
    </xdr:from>
    <xdr:ext cx="534377" cy="259045"/>
    <xdr:sp macro="" textlink="">
      <xdr:nvSpPr>
        <xdr:cNvPr id="599" name="テキスト ボックス 598"/>
        <xdr:cNvSpPr txBox="1"/>
      </xdr:nvSpPr>
      <xdr:spPr>
        <a:xfrm>
          <a:off x="15214111" y="98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100311</xdr:rowOff>
    </xdr:from>
    <xdr:to>
      <xdr:col>76</xdr:col>
      <xdr:colOff>165100</xdr:colOff>
      <xdr:row>58</xdr:row>
      <xdr:rowOff>30461</xdr:rowOff>
    </xdr:to>
    <xdr:sp macro="" textlink="">
      <xdr:nvSpPr>
        <xdr:cNvPr id="600" name="楕円 599"/>
        <xdr:cNvSpPr/>
      </xdr:nvSpPr>
      <xdr:spPr>
        <a:xfrm>
          <a:off x="14541500" y="98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21588</xdr:rowOff>
    </xdr:from>
    <xdr:ext cx="534377" cy="259045"/>
    <xdr:sp macro="" textlink="">
      <xdr:nvSpPr>
        <xdr:cNvPr id="601" name="テキスト ボックス 600"/>
        <xdr:cNvSpPr txBox="1"/>
      </xdr:nvSpPr>
      <xdr:spPr>
        <a:xfrm>
          <a:off x="14325111" y="996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158204</xdr:rowOff>
    </xdr:from>
    <xdr:to>
      <xdr:col>72</xdr:col>
      <xdr:colOff>38100</xdr:colOff>
      <xdr:row>58</xdr:row>
      <xdr:rowOff>88354</xdr:rowOff>
    </xdr:to>
    <xdr:sp macro="" textlink="">
      <xdr:nvSpPr>
        <xdr:cNvPr id="602" name="楕円 601"/>
        <xdr:cNvSpPr/>
      </xdr:nvSpPr>
      <xdr:spPr>
        <a:xfrm>
          <a:off x="13652500" y="99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79481</xdr:rowOff>
    </xdr:from>
    <xdr:ext cx="534377" cy="259045"/>
    <xdr:sp macro="" textlink="">
      <xdr:nvSpPr>
        <xdr:cNvPr id="603" name="テキスト ボックス 602"/>
        <xdr:cNvSpPr txBox="1"/>
      </xdr:nvSpPr>
      <xdr:spPr>
        <a:xfrm>
          <a:off x="13436111" y="1002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2222</xdr:rowOff>
    </xdr:from>
    <xdr:to>
      <xdr:col>67</xdr:col>
      <xdr:colOff>101600</xdr:colOff>
      <xdr:row>58</xdr:row>
      <xdr:rowOff>103822</xdr:rowOff>
    </xdr:to>
    <xdr:sp macro="" textlink="">
      <xdr:nvSpPr>
        <xdr:cNvPr id="604" name="楕円 603"/>
        <xdr:cNvSpPr/>
      </xdr:nvSpPr>
      <xdr:spPr>
        <a:xfrm>
          <a:off x="12763500" y="99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94949</xdr:rowOff>
    </xdr:from>
    <xdr:ext cx="534377" cy="259045"/>
    <xdr:sp macro="" textlink="">
      <xdr:nvSpPr>
        <xdr:cNvPr id="605" name="テキスト ボックス 604"/>
        <xdr:cNvSpPr txBox="1"/>
      </xdr:nvSpPr>
      <xdr:spPr>
        <a:xfrm>
          <a:off x="12547111" y="100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138671</xdr:rowOff>
    </xdr:from>
    <xdr:to>
      <xdr:col>85</xdr:col>
      <xdr:colOff>127000</xdr:colOff>
      <xdr:row>96</xdr:row>
      <xdr:rowOff>151778</xdr:rowOff>
    </xdr:to>
    <xdr:cxnSp macro="">
      <xdr:nvCxnSpPr>
        <xdr:cNvPr id="693" name="直線コネクタ 692"/>
        <xdr:cNvCxnSpPr/>
      </xdr:nvCxnSpPr>
      <xdr:spPr>
        <a:xfrm flipV="1">
          <a:off x="15481300" y="16597871"/>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151778</xdr:rowOff>
    </xdr:from>
    <xdr:to>
      <xdr:col>81</xdr:col>
      <xdr:colOff>50800</xdr:colOff>
      <xdr:row>96</xdr:row>
      <xdr:rowOff>166960</xdr:rowOff>
    </xdr:to>
    <xdr:cxnSp macro="">
      <xdr:nvCxnSpPr>
        <xdr:cNvPr id="696" name="直線コネクタ 695"/>
        <xdr:cNvCxnSpPr/>
      </xdr:nvCxnSpPr>
      <xdr:spPr>
        <a:xfrm flipV="1">
          <a:off x="14592300" y="16610978"/>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166960</xdr:rowOff>
    </xdr:from>
    <xdr:to>
      <xdr:col>76</xdr:col>
      <xdr:colOff>114300</xdr:colOff>
      <xdr:row>97</xdr:row>
      <xdr:rowOff>20313</xdr:rowOff>
    </xdr:to>
    <xdr:cxnSp macro="">
      <xdr:nvCxnSpPr>
        <xdr:cNvPr id="699" name="直線コネクタ 698"/>
        <xdr:cNvCxnSpPr/>
      </xdr:nvCxnSpPr>
      <xdr:spPr>
        <a:xfrm flipV="1">
          <a:off x="13703300" y="1662616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20313</xdr:rowOff>
    </xdr:from>
    <xdr:to>
      <xdr:col>71</xdr:col>
      <xdr:colOff>177800</xdr:colOff>
      <xdr:row>97</xdr:row>
      <xdr:rowOff>37497</xdr:rowOff>
    </xdr:to>
    <xdr:cxnSp macro="">
      <xdr:nvCxnSpPr>
        <xdr:cNvPr id="702" name="直線コネクタ 701"/>
        <xdr:cNvCxnSpPr/>
      </xdr:nvCxnSpPr>
      <xdr:spPr>
        <a:xfrm flipV="1">
          <a:off x="12814300" y="1665096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87871</xdr:rowOff>
    </xdr:from>
    <xdr:to>
      <xdr:col>85</xdr:col>
      <xdr:colOff>177800</xdr:colOff>
      <xdr:row>97</xdr:row>
      <xdr:rowOff>18021</xdr:rowOff>
    </xdr:to>
    <xdr:sp macro="" textlink="">
      <xdr:nvSpPr>
        <xdr:cNvPr id="712" name="楕円 711"/>
        <xdr:cNvSpPr/>
      </xdr:nvSpPr>
      <xdr:spPr>
        <a:xfrm>
          <a:off x="16268700" y="165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66298</xdr:rowOff>
    </xdr:from>
    <xdr:ext cx="534377" cy="259045"/>
    <xdr:sp macro="" textlink="">
      <xdr:nvSpPr>
        <xdr:cNvPr id="713" name="公債費該当値テキスト"/>
        <xdr:cNvSpPr txBox="1"/>
      </xdr:nvSpPr>
      <xdr:spPr>
        <a:xfrm>
          <a:off x="16370300" y="1652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100978</xdr:rowOff>
    </xdr:from>
    <xdr:to>
      <xdr:col>81</xdr:col>
      <xdr:colOff>101600</xdr:colOff>
      <xdr:row>97</xdr:row>
      <xdr:rowOff>31128</xdr:rowOff>
    </xdr:to>
    <xdr:sp macro="" textlink="">
      <xdr:nvSpPr>
        <xdr:cNvPr id="714" name="楕円 713"/>
        <xdr:cNvSpPr/>
      </xdr:nvSpPr>
      <xdr:spPr>
        <a:xfrm>
          <a:off x="15430500" y="165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22255</xdr:rowOff>
    </xdr:from>
    <xdr:ext cx="534377" cy="259045"/>
    <xdr:sp macro="" textlink="">
      <xdr:nvSpPr>
        <xdr:cNvPr id="715" name="テキスト ボックス 714"/>
        <xdr:cNvSpPr txBox="1"/>
      </xdr:nvSpPr>
      <xdr:spPr>
        <a:xfrm>
          <a:off x="15214111" y="166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116160</xdr:rowOff>
    </xdr:from>
    <xdr:to>
      <xdr:col>76</xdr:col>
      <xdr:colOff>165100</xdr:colOff>
      <xdr:row>97</xdr:row>
      <xdr:rowOff>46310</xdr:rowOff>
    </xdr:to>
    <xdr:sp macro="" textlink="">
      <xdr:nvSpPr>
        <xdr:cNvPr id="716" name="楕円 715"/>
        <xdr:cNvSpPr/>
      </xdr:nvSpPr>
      <xdr:spPr>
        <a:xfrm>
          <a:off x="14541500" y="165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37437</xdr:rowOff>
    </xdr:from>
    <xdr:ext cx="534377" cy="259045"/>
    <xdr:sp macro="" textlink="">
      <xdr:nvSpPr>
        <xdr:cNvPr id="717" name="テキスト ボックス 716"/>
        <xdr:cNvSpPr txBox="1"/>
      </xdr:nvSpPr>
      <xdr:spPr>
        <a:xfrm>
          <a:off x="14325111" y="166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140963</xdr:rowOff>
    </xdr:from>
    <xdr:to>
      <xdr:col>72</xdr:col>
      <xdr:colOff>38100</xdr:colOff>
      <xdr:row>97</xdr:row>
      <xdr:rowOff>71113</xdr:rowOff>
    </xdr:to>
    <xdr:sp macro="" textlink="">
      <xdr:nvSpPr>
        <xdr:cNvPr id="718" name="楕円 717"/>
        <xdr:cNvSpPr/>
      </xdr:nvSpPr>
      <xdr:spPr>
        <a:xfrm>
          <a:off x="13652500" y="166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62240</xdr:rowOff>
    </xdr:from>
    <xdr:ext cx="534377" cy="259045"/>
    <xdr:sp macro="" textlink="">
      <xdr:nvSpPr>
        <xdr:cNvPr id="719" name="テキスト ボックス 718"/>
        <xdr:cNvSpPr txBox="1"/>
      </xdr:nvSpPr>
      <xdr:spPr>
        <a:xfrm>
          <a:off x="13436111" y="166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158147</xdr:rowOff>
    </xdr:from>
    <xdr:to>
      <xdr:col>67</xdr:col>
      <xdr:colOff>101600</xdr:colOff>
      <xdr:row>97</xdr:row>
      <xdr:rowOff>88297</xdr:rowOff>
    </xdr:to>
    <xdr:sp macro="" textlink="">
      <xdr:nvSpPr>
        <xdr:cNvPr id="720" name="楕円 719"/>
        <xdr:cNvSpPr/>
      </xdr:nvSpPr>
      <xdr:spPr>
        <a:xfrm>
          <a:off x="12763500" y="16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79424</xdr:rowOff>
    </xdr:from>
    <xdr:ext cx="534377" cy="259045"/>
    <xdr:sp macro="" textlink="">
      <xdr:nvSpPr>
        <xdr:cNvPr id="721" name="テキスト ボックス 720"/>
        <xdr:cNvSpPr txBox="1"/>
      </xdr:nvSpPr>
      <xdr:spPr>
        <a:xfrm>
          <a:off x="12547111" y="167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●総務費は、令和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年度の特別定額給付金給付事業の実施、令和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年度の交付税追加交付分の財政調整基金や市債管理基金への積み立てを行ったことで増加となっています。令和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年度は、東松戸複合施設整備業務（継続費）の事業終了等により減額となっています。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生費は、申請対象期限の終了により子育て世帯等臨時特別支援事業の終了による減がありましたが、新型コロナウイルス感染症対策として引き続き実施した非課税世帯等臨時特別給付金事業の実施による増、障害者福祉給付や保育需要の増加に伴う保育給付の増等により増加となりました。また、高齢化の　 進展に伴う、介護保険特別会計や後期高齢者医療特別会計への繰出金の増、国民健康保険特別会計への保険料収入不足に伴う基準外繰出金の皆増により約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億増となっています。 </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●衛生費は、新型コロナウイルスワクチン接種関係事業の国庫補助金の返還による増、リサイクルセンター建設事業（継続費）の工事進捗による増等により、前年度よりも約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億円増となっています。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●商工費は、電気・ガス料金高騰への対策として実施した事業者緊急支援事業の減等により約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億円減。　●土木費は、街路整備事業や道路改良事業の実施により約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●教育費は、小中学校給食費の公会計化による増、松戸運動公園の武道館耐震改修工事の実施による増等により、約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実質収支比率について、過去</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年間望ましいとされている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％を上回る比率で推移しており、今後も現状の水準を維持してまいります。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年度は地方交付税の追加交付等により財政調整基金の残高が増加しましたが、令和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年度は財政調整基金への積み立ての減・取り崩しの増により、実質単年度収支は赤字となりました。令和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を除き、実質単年度収支が赤字となっていますが、その要因のひとつは、その他特定目的基金である庁舎建設基金へ積み立てを行っておりますが、その他特定目的基金は実質単年度収支の黒字要素である基金の算定に考慮されないためです。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年度も各会計ともに黒字となり、連結実質赤字比率の構成も黒字となっております。今後も、各会計が健全な財政運営を図り、赤字を生じさせないよう努めてまいります。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193467227</v>
      </c>
      <c r="BO4" s="371"/>
      <c r="BP4" s="371"/>
      <c r="BQ4" s="371"/>
      <c r="BR4" s="371"/>
      <c r="BS4" s="371"/>
      <c r="BT4" s="371"/>
      <c r="BU4" s="372"/>
      <c r="BV4" s="370">
        <v>194271125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7.5</v>
      </c>
      <c r="CU4" s="377"/>
      <c r="CV4" s="377"/>
      <c r="CW4" s="377"/>
      <c r="CX4" s="377"/>
      <c r="CY4" s="377"/>
      <c r="CZ4" s="377"/>
      <c r="DA4" s="378"/>
      <c r="DB4" s="376">
        <v>9.4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183865661</v>
      </c>
      <c r="BO5" s="408"/>
      <c r="BP5" s="408"/>
      <c r="BQ5" s="408"/>
      <c r="BR5" s="408"/>
      <c r="BS5" s="408"/>
      <c r="BT5" s="408"/>
      <c r="BU5" s="409"/>
      <c r="BV5" s="407">
        <v>184415163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92.7</v>
      </c>
      <c r="CU5" s="405"/>
      <c r="CV5" s="405"/>
      <c r="CW5" s="405"/>
      <c r="CX5" s="405"/>
      <c r="CY5" s="405"/>
      <c r="CZ5" s="405"/>
      <c r="DA5" s="406"/>
      <c r="DB5" s="404">
        <v>87.9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9601566</v>
      </c>
      <c r="BO6" s="408"/>
      <c r="BP6" s="408"/>
      <c r="BQ6" s="408"/>
      <c r="BR6" s="408"/>
      <c r="BS6" s="408"/>
      <c r="BT6" s="408"/>
      <c r="BU6" s="409"/>
      <c r="BV6" s="407">
        <v>9855962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94.8</v>
      </c>
      <c r="CU6" s="445"/>
      <c r="CV6" s="445"/>
      <c r="CW6" s="445"/>
      <c r="CX6" s="445"/>
      <c r="CY6" s="445"/>
      <c r="CZ6" s="445"/>
      <c r="DA6" s="446"/>
      <c r="DB6" s="444">
        <v>95.6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2579243</v>
      </c>
      <c r="BO7" s="408"/>
      <c r="BP7" s="408"/>
      <c r="BQ7" s="408"/>
      <c r="BR7" s="408"/>
      <c r="BS7" s="408"/>
      <c r="BT7" s="408"/>
      <c r="BU7" s="409"/>
      <c r="BV7" s="407">
        <v>864301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93811358</v>
      </c>
      <c r="CU7" s="408"/>
      <c r="CV7" s="408"/>
      <c r="CW7" s="408"/>
      <c r="CX7" s="408"/>
      <c r="CY7" s="408"/>
      <c r="CZ7" s="408"/>
      <c r="DA7" s="409"/>
      <c r="DB7" s="407">
        <v>95577093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7022323</v>
      </c>
      <c r="BO8" s="408"/>
      <c r="BP8" s="408"/>
      <c r="BQ8" s="408"/>
      <c r="BR8" s="408"/>
      <c r="BS8" s="408"/>
      <c r="BT8" s="408"/>
      <c r="BU8" s="409"/>
      <c r="BV8" s="407">
        <v>8991661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0.86</v>
      </c>
      <c r="CU8" s="448"/>
      <c r="CV8" s="448"/>
      <c r="CW8" s="448"/>
      <c r="CX8" s="448"/>
      <c r="CY8" s="448"/>
      <c r="CZ8" s="448"/>
      <c r="DA8" s="449"/>
      <c r="DB8" s="447">
        <v>0.88</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498232</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-1969338</v>
      </c>
      <c r="BO9" s="408"/>
      <c r="BP9" s="408"/>
      <c r="BQ9" s="408"/>
      <c r="BR9" s="408"/>
      <c r="BS9" s="408"/>
      <c r="BT9" s="408"/>
      <c r="BU9" s="409"/>
      <c r="BV9" s="407">
        <v>3101544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9.1999999999999993</v>
      </c>
      <c r="CU9" s="405"/>
      <c r="CV9" s="405"/>
      <c r="CW9" s="405"/>
      <c r="CX9" s="405"/>
      <c r="CY9" s="405"/>
      <c r="CZ9" s="405"/>
      <c r="DA9" s="406"/>
      <c r="DB9" s="404">
        <v>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483480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111</v>
      </c>
      <c r="AV10" s="440"/>
      <c r="AW10" s="440"/>
      <c r="AX10" s="440"/>
      <c r="AY10" s="441" t="s">
        <v>122</v>
      </c>
      <c r="AZ10" s="442"/>
      <c r="BA10" s="442"/>
      <c r="BB10" s="442"/>
      <c r="BC10" s="442"/>
      <c r="BD10" s="442"/>
      <c r="BE10" s="442"/>
      <c r="BF10" s="442"/>
      <c r="BG10" s="442"/>
      <c r="BH10" s="442"/>
      <c r="BI10" s="442"/>
      <c r="BJ10" s="442"/>
      <c r="BK10" s="442"/>
      <c r="BL10" s="442"/>
      <c r="BM10" s="443"/>
      <c r="BN10" s="407">
        <v>695</v>
      </c>
      <c r="BO10" s="408"/>
      <c r="BP10" s="408"/>
      <c r="BQ10" s="408"/>
      <c r="BR10" s="408"/>
      <c r="BS10" s="408"/>
      <c r="BT10" s="408"/>
      <c r="BU10" s="409"/>
      <c r="BV10" s="407">
        <v>3547286</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111</v>
      </c>
      <c r="AV11" s="440"/>
      <c r="AW11" s="440"/>
      <c r="AX11" s="440"/>
      <c r="AY11" s="441" t="s">
        <v>127</v>
      </c>
      <c r="AZ11" s="442"/>
      <c r="BA11" s="442"/>
      <c r="BB11" s="442"/>
      <c r="BC11" s="442"/>
      <c r="BD11" s="442"/>
      <c r="BE11" s="442"/>
      <c r="BF11" s="442"/>
      <c r="BG11" s="442"/>
      <c r="BH11" s="442"/>
      <c r="BI11" s="442"/>
      <c r="BJ11" s="442"/>
      <c r="BK11" s="442"/>
      <c r="BL11" s="442"/>
      <c r="BM11" s="443"/>
      <c r="BN11" s="407">
        <v>3010</v>
      </c>
      <c r="BO11" s="408"/>
      <c r="BP11" s="408"/>
      <c r="BQ11" s="408"/>
      <c r="BR11" s="408"/>
      <c r="BS11" s="408"/>
      <c r="BT11" s="408"/>
      <c r="BU11" s="409"/>
      <c r="BV11" s="407">
        <v>1252</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497120</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2729051</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479216</v>
      </c>
      <c r="S13" s="492"/>
      <c r="T13" s="492"/>
      <c r="U13" s="492"/>
      <c r="V13" s="493"/>
      <c r="W13" s="423" t="s">
        <v>140</v>
      </c>
      <c r="X13" s="424"/>
      <c r="Y13" s="424"/>
      <c r="Z13" s="424"/>
      <c r="AA13" s="424"/>
      <c r="AB13" s="414"/>
      <c r="AC13" s="458">
        <v>1553</v>
      </c>
      <c r="AD13" s="459"/>
      <c r="AE13" s="459"/>
      <c r="AF13" s="459"/>
      <c r="AG13" s="501"/>
      <c r="AH13" s="458">
        <v>1699</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-4694684</v>
      </c>
      <c r="BO13" s="408"/>
      <c r="BP13" s="408"/>
      <c r="BQ13" s="408"/>
      <c r="BR13" s="408"/>
      <c r="BS13" s="408"/>
      <c r="BT13" s="408"/>
      <c r="BU13" s="409"/>
      <c r="BV13" s="407">
        <v>6650082</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1.7</v>
      </c>
      <c r="CU13" s="405"/>
      <c r="CV13" s="405"/>
      <c r="CW13" s="405"/>
      <c r="CX13" s="405"/>
      <c r="CY13" s="405"/>
      <c r="CZ13" s="405"/>
      <c r="DA13" s="406"/>
      <c r="DB13" s="404">
        <v>1.4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496899</v>
      </c>
      <c r="S14" s="492"/>
      <c r="T14" s="492"/>
      <c r="U14" s="492"/>
      <c r="V14" s="493"/>
      <c r="W14" s="397"/>
      <c r="X14" s="398"/>
      <c r="Y14" s="398"/>
      <c r="Z14" s="398"/>
      <c r="AA14" s="398"/>
      <c r="AB14" s="387"/>
      <c r="AC14" s="494">
        <v>0.7</v>
      </c>
      <c r="AD14" s="495"/>
      <c r="AE14" s="495"/>
      <c r="AF14" s="495"/>
      <c r="AG14" s="496"/>
      <c r="AH14" s="494">
        <v>0.8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5.6</v>
      </c>
      <c r="CU14" s="506"/>
      <c r="CV14" s="506"/>
      <c r="CW14" s="506"/>
      <c r="CX14" s="506"/>
      <c r="CY14" s="506"/>
      <c r="CZ14" s="506"/>
      <c r="DA14" s="507"/>
      <c r="DB14" s="505">
        <v>3.3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480147</v>
      </c>
      <c r="S15" s="492"/>
      <c r="T15" s="492"/>
      <c r="U15" s="492"/>
      <c r="V15" s="493"/>
      <c r="W15" s="423" t="s">
        <v>147</v>
      </c>
      <c r="X15" s="424"/>
      <c r="Y15" s="424"/>
      <c r="Z15" s="424"/>
      <c r="AA15" s="424"/>
      <c r="AB15" s="414"/>
      <c r="AC15" s="458">
        <v>37085</v>
      </c>
      <c r="AD15" s="459"/>
      <c r="AE15" s="459"/>
      <c r="AF15" s="459"/>
      <c r="AG15" s="501"/>
      <c r="AH15" s="458">
        <v>39345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62948479</v>
      </c>
      <c r="BO15" s="371"/>
      <c r="BP15" s="371"/>
      <c r="BQ15" s="371"/>
      <c r="BR15" s="371"/>
      <c r="BS15" s="371"/>
      <c r="BT15" s="371"/>
      <c r="BU15" s="372"/>
      <c r="BV15" s="370">
        <v>60068347</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17.100000000000001</v>
      </c>
      <c r="AD16" s="495"/>
      <c r="AE16" s="495"/>
      <c r="AF16" s="495"/>
      <c r="AG16" s="496"/>
      <c r="AH16" s="494">
        <v>19</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74469046</v>
      </c>
      <c r="BO16" s="408"/>
      <c r="BP16" s="408"/>
      <c r="BQ16" s="408"/>
      <c r="BR16" s="408"/>
      <c r="BS16" s="408"/>
      <c r="BT16" s="408"/>
      <c r="BU16" s="409"/>
      <c r="BV16" s="407">
        <v>71146391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177831</v>
      </c>
      <c r="AD17" s="459"/>
      <c r="AE17" s="459"/>
      <c r="AF17" s="459"/>
      <c r="AG17" s="501"/>
      <c r="AH17" s="458">
        <v>165991</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80140889</v>
      </c>
      <c r="BO17" s="408"/>
      <c r="BP17" s="408"/>
      <c r="BQ17" s="408"/>
      <c r="BR17" s="408"/>
      <c r="BS17" s="408"/>
      <c r="BT17" s="408"/>
      <c r="BU17" s="409"/>
      <c r="BV17" s="407">
        <v>76385266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61.38</v>
      </c>
      <c r="M18" s="531"/>
      <c r="N18" s="531"/>
      <c r="O18" s="531"/>
      <c r="P18" s="531"/>
      <c r="Q18" s="531"/>
      <c r="R18" s="532"/>
      <c r="S18" s="532"/>
      <c r="T18" s="532"/>
      <c r="U18" s="532"/>
      <c r="V18" s="533"/>
      <c r="W18" s="425"/>
      <c r="X18" s="426"/>
      <c r="Y18" s="426"/>
      <c r="Z18" s="426"/>
      <c r="AA18" s="426"/>
      <c r="AB18" s="417"/>
      <c r="AC18" s="534">
        <v>82.2</v>
      </c>
      <c r="AD18" s="535"/>
      <c r="AE18" s="535"/>
      <c r="AF18" s="535"/>
      <c r="AG18" s="536"/>
      <c r="AH18" s="534">
        <v>80.2</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89277645</v>
      </c>
      <c r="BO18" s="408"/>
      <c r="BP18" s="408"/>
      <c r="BQ18" s="408"/>
      <c r="BR18" s="408"/>
      <c r="BS18" s="408"/>
      <c r="BT18" s="408"/>
      <c r="BU18" s="409"/>
      <c r="BV18" s="407">
        <v>87797559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8117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118615057</v>
      </c>
      <c r="BO19" s="408"/>
      <c r="BP19" s="408"/>
      <c r="BQ19" s="408"/>
      <c r="BR19" s="408"/>
      <c r="BS19" s="408"/>
      <c r="BT19" s="408"/>
      <c r="BU19" s="409"/>
      <c r="BV19" s="407">
        <v>117126008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231195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125344203</v>
      </c>
      <c r="BO22" s="371"/>
      <c r="BP22" s="371"/>
      <c r="BQ22" s="371"/>
      <c r="BR22" s="371"/>
      <c r="BS22" s="371"/>
      <c r="BT22" s="371"/>
      <c r="BU22" s="372"/>
      <c r="BV22" s="370">
        <v>126311637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71434232</v>
      </c>
      <c r="BO23" s="408"/>
      <c r="BP23" s="408"/>
      <c r="BQ23" s="408"/>
      <c r="BR23" s="408"/>
      <c r="BS23" s="408"/>
      <c r="BT23" s="408"/>
      <c r="BU23" s="409"/>
      <c r="BV23" s="407">
        <v>75665538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10500</v>
      </c>
      <c r="R24" s="459"/>
      <c r="S24" s="459"/>
      <c r="T24" s="459"/>
      <c r="U24" s="459"/>
      <c r="V24" s="501"/>
      <c r="W24" s="553"/>
      <c r="X24" s="554"/>
      <c r="Y24" s="555"/>
      <c r="Z24" s="457" t="s">
        <v>172</v>
      </c>
      <c r="AA24" s="437"/>
      <c r="AB24" s="437"/>
      <c r="AC24" s="437"/>
      <c r="AD24" s="437"/>
      <c r="AE24" s="437"/>
      <c r="AF24" s="437"/>
      <c r="AG24" s="438"/>
      <c r="AH24" s="458">
        <v>2794</v>
      </c>
      <c r="AI24" s="459"/>
      <c r="AJ24" s="459"/>
      <c r="AK24" s="459"/>
      <c r="AL24" s="501"/>
      <c r="AM24" s="458">
        <v>8678164</v>
      </c>
      <c r="AN24" s="459"/>
      <c r="AO24" s="459"/>
      <c r="AP24" s="459"/>
      <c r="AQ24" s="459"/>
      <c r="AR24" s="501"/>
      <c r="AS24" s="458">
        <v>3106</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58805050</v>
      </c>
      <c r="BO24" s="408"/>
      <c r="BP24" s="408"/>
      <c r="BQ24" s="408"/>
      <c r="BR24" s="408"/>
      <c r="BS24" s="408"/>
      <c r="BT24" s="408"/>
      <c r="BU24" s="409"/>
      <c r="BV24" s="407">
        <v>56550414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2</v>
      </c>
      <c r="M25" s="459"/>
      <c r="N25" s="459"/>
      <c r="O25" s="459"/>
      <c r="P25" s="501"/>
      <c r="Q25" s="458">
        <v>8600</v>
      </c>
      <c r="R25" s="459"/>
      <c r="S25" s="459"/>
      <c r="T25" s="459"/>
      <c r="U25" s="459"/>
      <c r="V25" s="501"/>
      <c r="W25" s="553"/>
      <c r="X25" s="554"/>
      <c r="Y25" s="555"/>
      <c r="Z25" s="457" t="s">
        <v>175</v>
      </c>
      <c r="AA25" s="437"/>
      <c r="AB25" s="437"/>
      <c r="AC25" s="437"/>
      <c r="AD25" s="437"/>
      <c r="AE25" s="437"/>
      <c r="AF25" s="437"/>
      <c r="AG25" s="438"/>
      <c r="AH25" s="458">
        <v>507</v>
      </c>
      <c r="AI25" s="459"/>
      <c r="AJ25" s="459"/>
      <c r="AK25" s="459"/>
      <c r="AL25" s="501"/>
      <c r="AM25" s="458">
        <v>1645722</v>
      </c>
      <c r="AN25" s="459"/>
      <c r="AO25" s="459"/>
      <c r="AP25" s="459"/>
      <c r="AQ25" s="459"/>
      <c r="AR25" s="501"/>
      <c r="AS25" s="458">
        <v>3246</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15518402</v>
      </c>
      <c r="BO25" s="371"/>
      <c r="BP25" s="371"/>
      <c r="BQ25" s="371"/>
      <c r="BR25" s="371"/>
      <c r="BS25" s="371"/>
      <c r="BT25" s="371"/>
      <c r="BU25" s="372"/>
      <c r="BV25" s="370">
        <v>15745642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7600</v>
      </c>
      <c r="R26" s="459"/>
      <c r="S26" s="459"/>
      <c r="T26" s="459"/>
      <c r="U26" s="459"/>
      <c r="V26" s="501"/>
      <c r="W26" s="553"/>
      <c r="X26" s="554"/>
      <c r="Y26" s="555"/>
      <c r="Z26" s="457" t="s">
        <v>178</v>
      </c>
      <c r="AA26" s="559"/>
      <c r="AB26" s="559"/>
      <c r="AC26" s="559"/>
      <c r="AD26" s="559"/>
      <c r="AE26" s="559"/>
      <c r="AF26" s="559"/>
      <c r="AG26" s="560"/>
      <c r="AH26" s="458">
        <v>207</v>
      </c>
      <c r="AI26" s="459"/>
      <c r="AJ26" s="459"/>
      <c r="AK26" s="459"/>
      <c r="AL26" s="501"/>
      <c r="AM26" s="458">
        <v>606303</v>
      </c>
      <c r="AN26" s="459"/>
      <c r="AO26" s="459"/>
      <c r="AP26" s="459"/>
      <c r="AQ26" s="459"/>
      <c r="AR26" s="501"/>
      <c r="AS26" s="458">
        <v>2929</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v>400000</v>
      </c>
      <c r="BO26" s="408"/>
      <c r="BP26" s="408"/>
      <c r="BQ26" s="408"/>
      <c r="BR26" s="408"/>
      <c r="BS26" s="408"/>
      <c r="BT26" s="408"/>
      <c r="BU26" s="409"/>
      <c r="BV26" s="407">
        <v>300000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7200</v>
      </c>
      <c r="R27" s="459"/>
      <c r="S27" s="459"/>
      <c r="T27" s="459"/>
      <c r="U27" s="459"/>
      <c r="V27" s="501"/>
      <c r="W27" s="553"/>
      <c r="X27" s="554"/>
      <c r="Y27" s="555"/>
      <c r="Z27" s="457" t="s">
        <v>181</v>
      </c>
      <c r="AA27" s="437"/>
      <c r="AB27" s="437"/>
      <c r="AC27" s="437"/>
      <c r="AD27" s="437"/>
      <c r="AE27" s="437"/>
      <c r="AF27" s="437"/>
      <c r="AG27" s="438"/>
      <c r="AH27" s="458">
        <v>102</v>
      </c>
      <c r="AI27" s="459"/>
      <c r="AJ27" s="459"/>
      <c r="AK27" s="459"/>
      <c r="AL27" s="501"/>
      <c r="AM27" s="458">
        <v>355472</v>
      </c>
      <c r="AN27" s="459"/>
      <c r="AO27" s="459"/>
      <c r="AP27" s="459"/>
      <c r="AQ27" s="459"/>
      <c r="AR27" s="501"/>
      <c r="AS27" s="458">
        <v>3485</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4800000</v>
      </c>
      <c r="BO27" s="527"/>
      <c r="BP27" s="527"/>
      <c r="BQ27" s="527"/>
      <c r="BR27" s="527"/>
      <c r="BS27" s="527"/>
      <c r="BT27" s="527"/>
      <c r="BU27" s="528"/>
      <c r="BV27" s="526">
        <v>4800000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6600</v>
      </c>
      <c r="R28" s="459"/>
      <c r="S28" s="459"/>
      <c r="T28" s="459"/>
      <c r="U28" s="459"/>
      <c r="V28" s="501"/>
      <c r="W28" s="553"/>
      <c r="X28" s="554"/>
      <c r="Y28" s="555"/>
      <c r="Z28" s="457" t="s">
        <v>184</v>
      </c>
      <c r="AA28" s="437"/>
      <c r="AB28" s="437"/>
      <c r="AC28" s="437"/>
      <c r="AD28" s="437"/>
      <c r="AE28" s="437"/>
      <c r="AF28" s="437"/>
      <c r="AG28" s="438"/>
      <c r="AH28" s="458" t="s">
        <v>138</v>
      </c>
      <c r="AI28" s="459"/>
      <c r="AJ28" s="459"/>
      <c r="AK28" s="459"/>
      <c r="AL28" s="501"/>
      <c r="AM28" s="458" t="s">
        <v>138</v>
      </c>
      <c r="AN28" s="459"/>
      <c r="AO28" s="459"/>
      <c r="AP28" s="459"/>
      <c r="AQ28" s="459"/>
      <c r="AR28" s="501"/>
      <c r="AS28" s="458" t="s">
        <v>129</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12989344</v>
      </c>
      <c r="BO28" s="371"/>
      <c r="BP28" s="371"/>
      <c r="BQ28" s="371"/>
      <c r="BR28" s="371"/>
      <c r="BS28" s="371"/>
      <c r="BT28" s="371"/>
      <c r="BU28" s="372"/>
      <c r="BV28" s="370">
        <v>15717700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42</v>
      </c>
      <c r="M29" s="459"/>
      <c r="N29" s="459"/>
      <c r="O29" s="459"/>
      <c r="P29" s="501"/>
      <c r="Q29" s="458">
        <v>5900</v>
      </c>
      <c r="R29" s="459"/>
      <c r="S29" s="459"/>
      <c r="T29" s="459"/>
      <c r="U29" s="459"/>
      <c r="V29" s="501"/>
      <c r="W29" s="556"/>
      <c r="X29" s="557"/>
      <c r="Y29" s="558"/>
      <c r="Z29" s="457" t="s">
        <v>187</v>
      </c>
      <c r="AA29" s="437"/>
      <c r="AB29" s="437"/>
      <c r="AC29" s="437"/>
      <c r="AD29" s="437"/>
      <c r="AE29" s="437"/>
      <c r="AF29" s="437"/>
      <c r="AG29" s="438"/>
      <c r="AH29" s="458">
        <v>2896</v>
      </c>
      <c r="AI29" s="459"/>
      <c r="AJ29" s="459"/>
      <c r="AK29" s="459"/>
      <c r="AL29" s="501"/>
      <c r="AM29" s="458">
        <v>9033636</v>
      </c>
      <c r="AN29" s="459"/>
      <c r="AO29" s="459"/>
      <c r="AP29" s="459"/>
      <c r="AQ29" s="459"/>
      <c r="AR29" s="501"/>
      <c r="AS29" s="458">
        <v>3119</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2248000</v>
      </c>
      <c r="BO29" s="408"/>
      <c r="BP29" s="408"/>
      <c r="BQ29" s="408"/>
      <c r="BR29" s="408"/>
      <c r="BS29" s="408"/>
      <c r="BT29" s="408"/>
      <c r="BU29" s="409"/>
      <c r="BV29" s="407">
        <v>2248000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101.1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8620757</v>
      </c>
      <c r="BO30" s="527"/>
      <c r="BP30" s="527"/>
      <c r="BQ30" s="527"/>
      <c r="BR30" s="527"/>
      <c r="BS30" s="527"/>
      <c r="BT30" s="527"/>
      <c r="BU30" s="528"/>
      <c r="BV30" s="526">
        <v>8078516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197</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198</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IF('各会計、関係団体の財政状況及び健全化判断比率'!B36="","",'各会計、関係団体の財政状況及び健全化判断比率'!B36)</f>
        <v>公設地方卸売市場事業特別会計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千葉県市町村総合事務組合（一般会計）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松戸市文化振興財団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IF('各会計、関係団体の財政状況及び健全化判断比率'!B34="","",'各会計、関係団体の財政状況及び健全化判断比率'!B34)</f>
        <v>病院事業会計</v>
      </c>
      <c r="AP35" s="598"/>
      <c r="AQ35" s="598"/>
      <c r="AR35" s="598"/>
      <c r="AS35" s="598"/>
      <c r="AT35" s="598"/>
      <c r="AU35" s="598"/>
      <c r="AV35" s="598"/>
      <c r="AW35" s="598"/>
      <c r="AX35" s="598"/>
      <c r="AY35" s="598"/>
      <c r="AZ35" s="598"/>
      <c r="BA35" s="598"/>
      <c r="BB35" s="598"/>
      <c r="BC35" s="598"/>
      <c r="BD35" s="181"/>
      <c r="BE35" s="597">
        <f t="shared" ref="BE35:BE43" si="1">IF(BG35="","",BE34+1)</f>
        <v>11</v>
      </c>
      <c r="BF35" s="597"/>
      <c r="BG35" s="598" t="str">
        <f>IF('各会計、関係団体の財政状況及び健全化判断比率'!B37="","",'各会計、関係団体の財政状況及び健全化判断比率'!B37)</f>
        <v>松戸都市計画事業新松戸駅東側地区土地区画整理事業特別会計</v>
      </c>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千葉県市町村総合事務組合（千葉県自治開館管理運営特別会計）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松戸市みどりと花の基金</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IF('各会計、関係団体の財政状況及び健全化判断比率'!B35="","",'各会計、関係団体の財政状況及び健全化判断比率'!B35)</f>
        <v>下水道事業会計</v>
      </c>
      <c r="AP36" s="598"/>
      <c r="AQ36" s="598"/>
      <c r="AR36" s="598"/>
      <c r="AS36" s="598"/>
      <c r="AT36" s="598"/>
      <c r="AU36" s="598"/>
      <c r="AV36" s="598"/>
      <c r="AW36" s="598"/>
      <c r="AX36" s="598"/>
      <c r="AY36" s="598"/>
      <c r="AZ36" s="598"/>
      <c r="BA36" s="598"/>
      <c r="BB36" s="598"/>
      <c r="BC36" s="598"/>
      <c r="BD36" s="181"/>
      <c r="BE36" s="597">
        <f t="shared" si="1"/>
        <v>12</v>
      </c>
      <c r="BF36" s="597"/>
      <c r="BG36" s="598" t="str">
        <f>IF('各会計、関係団体の財政状況及び健全化判断比率'!B38="","",'各会計、関係団体の財政状況及び健全化判断比率'!B38)</f>
        <v>相模台地区土地区画整理事業特別会計</v>
      </c>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千葉県市町村総合事務組合（千葉県自治研修センター特別会計）</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松戸市国際交流協会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駐車場事業特別会計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千葉県市町村総合事務組合（千葉県市町村交通災害共済特別会計）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松戸競輪特別会計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17</v>
      </c>
      <c r="BX38" s="597"/>
      <c r="BY38" s="598" t="str">
        <f>IF('各会計、関係団体の財政状況及び健全化判断比率'!B72="","",'各会計、関係団体の財政状況及び健全化判断比率'!B72)</f>
        <v>千葉県後期高齢者医療広域連合（一般会計）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18</v>
      </c>
      <c r="BX39" s="597"/>
      <c r="BY39" s="598" t="str">
        <f>IF('各会計、関係団体の財政状況及び健全化判断比率'!B73="","",'各会計、関係団体の財政状況及び健全化判断比率'!B73)</f>
        <v>千葉県後期高齢者医療広域連合（特別会計）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19</v>
      </c>
      <c r="BX40" s="597"/>
      <c r="BY40" s="598" t="str">
        <f>IF('各会計、関係団体の財政状況及び健全化判断比率'!B74="","",'各会計、関係団体の財政状況及び健全化判断比率'!B74)</f>
        <v>北千葉広域水道企業団（水運用水供給事業会計）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Fr8XzSx/anEbXTOiM04DFriXwlDcT3dmNXed4CO2KWjAqFHLMSOXftbVcjPnUGwgSfiCrwd/fmY0g450WVEQ2A==" saltValue="7gY8HAOIzW/9RuT3zkmLT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51" t="s">
        <v>582</v>
      </c>
      <c r="D34" s="1151"/>
      <c r="E34" s="1152"/>
      <c r="F34" s="32">
        <v>4.8099999999999996</v>
      </c>
      <c r="G34" s="33">
        <v>4.58</v>
      </c>
      <c r="H34" s="33">
        <v>8.66</v>
      </c>
      <c r="I34" s="33">
        <v>9.74</v>
      </c>
      <c r="J34" s="34">
        <v>10.97</v>
      </c>
      <c r="K34" s="22"/>
      <c r="L34" s="22"/>
      <c r="M34" s="22"/>
      <c r="N34" s="22"/>
      <c r="O34" s="22"/>
      <c r="P34" s="22"/>
    </row>
    <row r="35" spans="1:16" ht="39" customHeight="1" x14ac:dyDescent="0.15">
      <c r="A35" s="22"/>
      <c r="B35" s="35"/>
      <c r="C35" s="1145" t="s">
        <v>583</v>
      </c>
      <c r="D35" s="1146"/>
      <c r="E35" s="1147"/>
      <c r="F35" s="36">
        <v>6.46</v>
      </c>
      <c r="G35" s="37">
        <v>6.59</v>
      </c>
      <c r="H35" s="37">
        <v>6.51</v>
      </c>
      <c r="I35" s="37">
        <v>9.4</v>
      </c>
      <c r="J35" s="38">
        <v>7.48</v>
      </c>
      <c r="K35" s="22"/>
      <c r="L35" s="22"/>
      <c r="M35" s="22"/>
      <c r="N35" s="22"/>
      <c r="O35" s="22"/>
      <c r="P35" s="22"/>
    </row>
    <row r="36" spans="1:16" ht="39" customHeight="1" x14ac:dyDescent="0.15">
      <c r="A36" s="22"/>
      <c r="B36" s="35"/>
      <c r="C36" s="1145" t="s">
        <v>584</v>
      </c>
      <c r="D36" s="1146"/>
      <c r="E36" s="1147"/>
      <c r="F36" s="36">
        <v>0.53</v>
      </c>
      <c r="G36" s="37">
        <v>1.1200000000000001</v>
      </c>
      <c r="H36" s="37">
        <v>1.56</v>
      </c>
      <c r="I36" s="37">
        <v>1.99</v>
      </c>
      <c r="J36" s="38">
        <v>2.52</v>
      </c>
      <c r="K36" s="22"/>
      <c r="L36" s="22"/>
      <c r="M36" s="22"/>
      <c r="N36" s="22"/>
      <c r="O36" s="22"/>
      <c r="P36" s="22"/>
    </row>
    <row r="37" spans="1:16" ht="39" customHeight="1" x14ac:dyDescent="0.15">
      <c r="A37" s="22"/>
      <c r="B37" s="35"/>
      <c r="C37" s="1145" t="s">
        <v>585</v>
      </c>
      <c r="D37" s="1146"/>
      <c r="E37" s="1147"/>
      <c r="F37" s="36">
        <v>1.39</v>
      </c>
      <c r="G37" s="37">
        <v>1.66</v>
      </c>
      <c r="H37" s="37">
        <v>1.56</v>
      </c>
      <c r="I37" s="37">
        <v>1.54</v>
      </c>
      <c r="J37" s="38">
        <v>1.67</v>
      </c>
      <c r="K37" s="22"/>
      <c r="L37" s="22"/>
      <c r="M37" s="22"/>
      <c r="N37" s="22"/>
      <c r="O37" s="22"/>
      <c r="P37" s="22"/>
    </row>
    <row r="38" spans="1:16" ht="39" customHeight="1" x14ac:dyDescent="0.15">
      <c r="A38" s="22"/>
      <c r="B38" s="35"/>
      <c r="C38" s="1145" t="s">
        <v>586</v>
      </c>
      <c r="D38" s="1146"/>
      <c r="E38" s="1147"/>
      <c r="F38" s="36">
        <v>1.8</v>
      </c>
      <c r="G38" s="37">
        <v>1.82</v>
      </c>
      <c r="H38" s="37">
        <v>1.82</v>
      </c>
      <c r="I38" s="37">
        <v>1.86</v>
      </c>
      <c r="J38" s="38">
        <v>1.66</v>
      </c>
      <c r="K38" s="22"/>
      <c r="L38" s="22"/>
      <c r="M38" s="22"/>
      <c r="N38" s="22"/>
      <c r="O38" s="22"/>
      <c r="P38" s="22"/>
    </row>
    <row r="39" spans="1:16" ht="39" customHeight="1" x14ac:dyDescent="0.15">
      <c r="A39" s="22"/>
      <c r="B39" s="35"/>
      <c r="C39" s="1145" t="s">
        <v>587</v>
      </c>
      <c r="D39" s="1146"/>
      <c r="E39" s="1147"/>
      <c r="F39" s="36">
        <v>1.33</v>
      </c>
      <c r="G39" s="37">
        <v>1.1399999999999999</v>
      </c>
      <c r="H39" s="37">
        <v>2.5099999999999998</v>
      </c>
      <c r="I39" s="37">
        <v>0.97</v>
      </c>
      <c r="J39" s="38">
        <v>1.51</v>
      </c>
      <c r="K39" s="22"/>
      <c r="L39" s="22"/>
      <c r="M39" s="22"/>
      <c r="N39" s="22"/>
      <c r="O39" s="22"/>
      <c r="P39" s="22"/>
    </row>
    <row r="40" spans="1:16" ht="39" customHeight="1" x14ac:dyDescent="0.15">
      <c r="A40" s="22"/>
      <c r="B40" s="35"/>
      <c r="C40" s="1145" t="s">
        <v>588</v>
      </c>
      <c r="D40" s="1146"/>
      <c r="E40" s="1147"/>
      <c r="F40" s="36">
        <v>2.02</v>
      </c>
      <c r="G40" s="37">
        <v>0.4</v>
      </c>
      <c r="H40" s="37">
        <v>0.75</v>
      </c>
      <c r="I40" s="37">
        <v>0.66</v>
      </c>
      <c r="J40" s="38">
        <v>0.53</v>
      </c>
      <c r="K40" s="22"/>
      <c r="L40" s="22"/>
      <c r="M40" s="22"/>
      <c r="N40" s="22"/>
      <c r="O40" s="22"/>
      <c r="P40" s="22"/>
    </row>
    <row r="41" spans="1:16" ht="39" customHeight="1" x14ac:dyDescent="0.15">
      <c r="A41" s="22"/>
      <c r="B41" s="35"/>
      <c r="C41" s="1145" t="s">
        <v>589</v>
      </c>
      <c r="D41" s="1146"/>
      <c r="E41" s="1147"/>
      <c r="F41" s="36">
        <v>0.09</v>
      </c>
      <c r="G41" s="37">
        <v>0.09</v>
      </c>
      <c r="H41" s="37">
        <v>0.1</v>
      </c>
      <c r="I41" s="37">
        <v>0.09</v>
      </c>
      <c r="J41" s="38">
        <v>0.09</v>
      </c>
      <c r="K41" s="22"/>
      <c r="L41" s="22"/>
      <c r="M41" s="22"/>
      <c r="N41" s="22"/>
      <c r="O41" s="22"/>
      <c r="P41" s="22"/>
    </row>
    <row r="42" spans="1:16" ht="39" customHeight="1" x14ac:dyDescent="0.15">
      <c r="A42" s="22"/>
      <c r="B42" s="39"/>
      <c r="C42" s="1145" t="s">
        <v>590</v>
      </c>
      <c r="D42" s="1146"/>
      <c r="E42" s="1147"/>
      <c r="F42" s="36" t="s">
        <v>532</v>
      </c>
      <c r="G42" s="37" t="s">
        <v>532</v>
      </c>
      <c r="H42" s="37" t="s">
        <v>532</v>
      </c>
      <c r="I42" s="37" t="s">
        <v>532</v>
      </c>
      <c r="J42" s="38" t="s">
        <v>532</v>
      </c>
      <c r="K42" s="22"/>
      <c r="L42" s="22"/>
      <c r="M42" s="22"/>
      <c r="N42" s="22"/>
      <c r="O42" s="22"/>
      <c r="P42" s="22"/>
    </row>
    <row r="43" spans="1:16" ht="39" customHeight="1" thickBot="1" x14ac:dyDescent="0.2">
      <c r="A43" s="22"/>
      <c r="B43" s="40"/>
      <c r="C43" s="1148" t="s">
        <v>591</v>
      </c>
      <c r="D43" s="1149"/>
      <c r="E43" s="1150"/>
      <c r="F43" s="41">
        <v>7.0000000000000007E-2</v>
      </c>
      <c r="G43" s="42">
        <v>0.12</v>
      </c>
      <c r="H43" s="42">
        <v>0.09</v>
      </c>
      <c r="I43" s="42">
        <v>0.05</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pTMs3O2clApI8/ssF8gl7dCKP62RvxIOP8RV7zRj9XG2nj9qF7TLXjM0KFqvYDuuSxxrWYOhEKKEY/JMeIzA==" saltValue="Dfi0NiA5iw7fAFldIyhv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9119</v>
      </c>
      <c r="L45" s="60">
        <v>9603</v>
      </c>
      <c r="M45" s="60">
        <v>10251</v>
      </c>
      <c r="N45" s="60">
        <v>10615</v>
      </c>
      <c r="O45" s="61">
        <v>10960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532</v>
      </c>
      <c r="L46" s="64" t="s">
        <v>532</v>
      </c>
      <c r="M46" s="64" t="s">
        <v>532</v>
      </c>
      <c r="N46" s="64" t="s">
        <v>532</v>
      </c>
      <c r="O46" s="65" t="s">
        <v>532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532</v>
      </c>
      <c r="L47" s="64" t="s">
        <v>532</v>
      </c>
      <c r="M47" s="64" t="s">
        <v>532</v>
      </c>
      <c r="N47" s="64" t="s">
        <v>532</v>
      </c>
      <c r="O47" s="65" t="s">
        <v>532</v>
      </c>
      <c r="P47" s="48"/>
      <c r="Q47" s="48"/>
      <c r="R47" s="48"/>
      <c r="S47" s="48"/>
      <c r="T47" s="48"/>
      <c r="U47" s="48"/>
    </row>
    <row r="48" spans="1:21" ht="30.75" customHeight="1" x14ac:dyDescent="0.15">
      <c r="A48" s="48"/>
      <c r="B48" s="1155"/>
      <c r="C48" s="1156"/>
      <c r="D48" s="62"/>
      <c r="E48" s="1161" t="s">
        <v>15</v>
      </c>
      <c r="F48" s="1161"/>
      <c r="G48" s="1161"/>
      <c r="H48" s="1161"/>
      <c r="I48" s="1161"/>
      <c r="J48" s="1162"/>
      <c r="K48" s="63">
        <v>3448</v>
      </c>
      <c r="L48" s="64">
        <v>3996</v>
      </c>
      <c r="M48" s="64">
        <v>3719</v>
      </c>
      <c r="N48" s="64">
        <v>3708</v>
      </c>
      <c r="O48" s="65">
        <v>3522</v>
      </c>
      <c r="P48" s="48"/>
      <c r="Q48" s="48"/>
      <c r="R48" s="48"/>
      <c r="S48" s="48"/>
      <c r="T48" s="48"/>
      <c r="U48" s="48"/>
    </row>
    <row r="49" spans="1:21" ht="30.75" customHeight="1" x14ac:dyDescent="0.15">
      <c r="A49" s="48"/>
      <c r="B49" s="1155"/>
      <c r="C49" s="1156"/>
      <c r="D49" s="62"/>
      <c r="E49" s="1161" t="s">
        <v>16</v>
      </c>
      <c r="F49" s="1161"/>
      <c r="G49" s="1161"/>
      <c r="H49" s="1161"/>
      <c r="I49" s="1161"/>
      <c r="J49" s="1162"/>
      <c r="K49" s="63">
        <v>0</v>
      </c>
      <c r="L49" s="64" t="s">
        <v>532</v>
      </c>
      <c r="M49" s="64" t="s">
        <v>532</v>
      </c>
      <c r="N49" s="64" t="s">
        <v>532</v>
      </c>
      <c r="O49" s="65" t="s">
        <v>532</v>
      </c>
      <c r="P49" s="48"/>
      <c r="Q49" s="48"/>
      <c r="R49" s="48"/>
      <c r="S49" s="48"/>
      <c r="T49" s="48"/>
      <c r="U49" s="48"/>
    </row>
    <row r="50" spans="1:21" ht="30.75" customHeight="1" x14ac:dyDescent="0.15">
      <c r="A50" s="48"/>
      <c r="B50" s="1155"/>
      <c r="C50" s="1156"/>
      <c r="D50" s="62"/>
      <c r="E50" s="1161" t="s">
        <v>17</v>
      </c>
      <c r="F50" s="1161"/>
      <c r="G50" s="1161"/>
      <c r="H50" s="1161"/>
      <c r="I50" s="1161"/>
      <c r="J50" s="1162"/>
      <c r="K50" s="63">
        <v>213</v>
      </c>
      <c r="L50" s="64">
        <v>194</v>
      </c>
      <c r="M50" s="64">
        <v>222</v>
      </c>
      <c r="N50" s="64">
        <v>205</v>
      </c>
      <c r="O50" s="65">
        <v>228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532</v>
      </c>
      <c r="L51" s="64" t="s">
        <v>532</v>
      </c>
      <c r="M51" s="64" t="s">
        <v>532</v>
      </c>
      <c r="N51" s="64" t="s">
        <v>532</v>
      </c>
      <c r="O51" s="65" t="s">
        <v>532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12575</v>
      </c>
      <c r="L52" s="64">
        <v>12803</v>
      </c>
      <c r="M52" s="64">
        <v>12940</v>
      </c>
      <c r="N52" s="64">
        <v>13091</v>
      </c>
      <c r="O52" s="65">
        <v>12928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205</v>
      </c>
      <c r="L53" s="69">
        <v>990</v>
      </c>
      <c r="M53" s="69">
        <v>1252</v>
      </c>
      <c r="N53" s="69">
        <v>1437</v>
      </c>
      <c r="O53" s="70">
        <v>1782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619</v>
      </c>
      <c r="L58" s="84" t="s">
        <v>619</v>
      </c>
      <c r="M58" s="84" t="s">
        <v>619</v>
      </c>
      <c r="N58" s="84" t="s">
        <v>619</v>
      </c>
      <c r="O58" s="85" t="s">
        <v>620</v>
      </c>
    </row>
    <row r="59" spans="1:21" ht="31.5" customHeight="1" x14ac:dyDescent="0.15">
      <c r="B59" s="1171"/>
      <c r="C59" s="1172"/>
      <c r="D59" s="1178" t="s">
        <v>28</v>
      </c>
      <c r="E59" s="1179"/>
      <c r="F59" s="1179"/>
      <c r="G59" s="1179"/>
      <c r="H59" s="1179"/>
      <c r="I59" s="1179"/>
      <c r="J59" s="1180"/>
      <c r="K59" s="86" t="s">
        <v>619</v>
      </c>
      <c r="L59" s="87" t="s">
        <v>620</v>
      </c>
      <c r="M59" s="87" t="s">
        <v>620</v>
      </c>
      <c r="N59" s="87" t="s">
        <v>620</v>
      </c>
      <c r="O59" s="88" t="s">
        <v>619</v>
      </c>
    </row>
    <row r="60" spans="1:21" ht="31.5" customHeight="1" thickBot="1" x14ac:dyDescent="0.2">
      <c r="B60" s="1173"/>
      <c r="C60" s="1174"/>
      <c r="D60" s="1181" t="s">
        <v>29</v>
      </c>
      <c r="E60" s="1182"/>
      <c r="F60" s="1182"/>
      <c r="G60" s="1182"/>
      <c r="H60" s="1182"/>
      <c r="I60" s="1182"/>
      <c r="J60" s="1183"/>
      <c r="K60" s="89" t="s">
        <v>619</v>
      </c>
      <c r="L60" s="90" t="s">
        <v>619</v>
      </c>
      <c r="M60" s="90" t="s">
        <v>619</v>
      </c>
      <c r="N60" s="90" t="s">
        <v>619</v>
      </c>
      <c r="O60" s="91" t="s">
        <v>619</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3iH8Q8Qpz+KB0i7yeLb80lnPoJbLI5cMai65/qcO+kNtUXQHK1CUKcaig0d4nZMWUr1HMEvmtmrTnSYVOVncA==" saltValue="V5cBxPSJKhL/QsIq6w1hq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573</v>
      </c>
      <c r="J40" s="103" t="s">
        <v>574</v>
      </c>
      <c r="K40" s="103" t="s">
        <v>575</v>
      </c>
      <c r="L40" s="103" t="s">
        <v>576</v>
      </c>
      <c r="M40" s="104" t="s">
        <v>577</v>
      </c>
    </row>
    <row r="41" spans="2:13" ht="27.75" customHeight="1" x14ac:dyDescent="0.15">
      <c r="B41" s="1184" t="s">
        <v>32</v>
      </c>
      <c r="C41" s="1185"/>
      <c r="D41" s="105"/>
      <c r="E41" s="1190" t="s">
        <v>33</v>
      </c>
      <c r="F41" s="1190"/>
      <c r="G41" s="1190"/>
      <c r="H41" s="1191"/>
      <c r="I41" s="355">
        <v>120384</v>
      </c>
      <c r="J41" s="356">
        <v>121658</v>
      </c>
      <c r="K41" s="356">
        <v>121265</v>
      </c>
      <c r="L41" s="356">
        <v>126066</v>
      </c>
      <c r="M41" s="357">
        <v>124962</v>
      </c>
    </row>
    <row r="42" spans="2:13" ht="27.75" customHeight="1" x14ac:dyDescent="0.15">
      <c r="B42" s="1186"/>
      <c r="C42" s="1187"/>
      <c r="D42" s="106"/>
      <c r="E42" s="1192" t="s">
        <v>34</v>
      </c>
      <c r="F42" s="1192"/>
      <c r="G42" s="1192"/>
      <c r="H42" s="1193"/>
      <c r="I42" s="358">
        <v>2918</v>
      </c>
      <c r="J42" s="359">
        <v>2724</v>
      </c>
      <c r="K42" s="359">
        <v>2626</v>
      </c>
      <c r="L42" s="359">
        <v>3116</v>
      </c>
      <c r="M42" s="360">
        <v>2888</v>
      </c>
    </row>
    <row r="43" spans="2:13" ht="27.75" customHeight="1" x14ac:dyDescent="0.15">
      <c r="B43" s="1186"/>
      <c r="C43" s="1187"/>
      <c r="D43" s="106"/>
      <c r="E43" s="1192" t="s">
        <v>35</v>
      </c>
      <c r="F43" s="1192"/>
      <c r="G43" s="1192"/>
      <c r="H43" s="1193"/>
      <c r="I43" s="358">
        <v>39528</v>
      </c>
      <c r="J43" s="359">
        <v>39796</v>
      </c>
      <c r="K43" s="359">
        <v>38986</v>
      </c>
      <c r="L43" s="359">
        <v>39228</v>
      </c>
      <c r="M43" s="360">
        <v>38423</v>
      </c>
    </row>
    <row r="44" spans="2:13" ht="27.75" customHeight="1" x14ac:dyDescent="0.15">
      <c r="B44" s="1186"/>
      <c r="C44" s="1187"/>
      <c r="D44" s="106"/>
      <c r="E44" s="1192" t="s">
        <v>36</v>
      </c>
      <c r="F44" s="1192"/>
      <c r="G44" s="1192"/>
      <c r="H44" s="1193"/>
      <c r="I44" s="358" t="s">
        <v>532</v>
      </c>
      <c r="J44" s="359" t="s">
        <v>532</v>
      </c>
      <c r="K44" s="359" t="s">
        <v>532</v>
      </c>
      <c r="L44" s="359" t="s">
        <v>532</v>
      </c>
      <c r="M44" s="360" t="s">
        <v>532</v>
      </c>
    </row>
    <row r="45" spans="2:13" ht="27.75" customHeight="1" x14ac:dyDescent="0.15">
      <c r="B45" s="1186"/>
      <c r="C45" s="1187"/>
      <c r="D45" s="106"/>
      <c r="E45" s="1192" t="s">
        <v>37</v>
      </c>
      <c r="F45" s="1192"/>
      <c r="G45" s="1192"/>
      <c r="H45" s="1193"/>
      <c r="I45" s="358">
        <v>18997</v>
      </c>
      <c r="J45" s="359">
        <v>18725</v>
      </c>
      <c r="K45" s="359">
        <v>18525</v>
      </c>
      <c r="L45" s="359">
        <v>18423</v>
      </c>
      <c r="M45" s="360">
        <v>17963</v>
      </c>
    </row>
    <row r="46" spans="2:13" ht="27.75" customHeight="1" x14ac:dyDescent="0.15">
      <c r="B46" s="1186"/>
      <c r="C46" s="1187"/>
      <c r="D46" s="107"/>
      <c r="E46" s="1192" t="s">
        <v>38</v>
      </c>
      <c r="F46" s="1192"/>
      <c r="G46" s="1192"/>
      <c r="H46" s="1193"/>
      <c r="I46" s="358" t="s">
        <v>532</v>
      </c>
      <c r="J46" s="359" t="s">
        <v>532</v>
      </c>
      <c r="K46" s="359" t="s">
        <v>532</v>
      </c>
      <c r="L46" s="359" t="s">
        <v>532</v>
      </c>
      <c r="M46" s="360" t="s">
        <v>532</v>
      </c>
    </row>
    <row r="47" spans="2:13" ht="27.75" customHeight="1" x14ac:dyDescent="0.15">
      <c r="B47" s="1186"/>
      <c r="C47" s="1187"/>
      <c r="D47" s="108"/>
      <c r="E47" s="1194" t="s">
        <v>39</v>
      </c>
      <c r="F47" s="1195"/>
      <c r="G47" s="1195"/>
      <c r="H47" s="1196"/>
      <c r="I47" s="358" t="s">
        <v>532</v>
      </c>
      <c r="J47" s="359" t="s">
        <v>532</v>
      </c>
      <c r="K47" s="359" t="s">
        <v>532</v>
      </c>
      <c r="L47" s="359" t="s">
        <v>532</v>
      </c>
      <c r="M47" s="360" t="s">
        <v>532</v>
      </c>
    </row>
    <row r="48" spans="2:13" ht="27.75" customHeight="1" x14ac:dyDescent="0.15">
      <c r="B48" s="1186"/>
      <c r="C48" s="1187"/>
      <c r="D48" s="106"/>
      <c r="E48" s="1192" t="s">
        <v>40</v>
      </c>
      <c r="F48" s="1192"/>
      <c r="G48" s="1192"/>
      <c r="H48" s="1193"/>
      <c r="I48" s="358" t="s">
        <v>532</v>
      </c>
      <c r="J48" s="359" t="s">
        <v>532</v>
      </c>
      <c r="K48" s="359" t="s">
        <v>532</v>
      </c>
      <c r="L48" s="359" t="s">
        <v>532</v>
      </c>
      <c r="M48" s="360" t="s">
        <v>532</v>
      </c>
    </row>
    <row r="49" spans="2:13" ht="27.75" customHeight="1" x14ac:dyDescent="0.15">
      <c r="B49" s="1188"/>
      <c r="C49" s="1189"/>
      <c r="D49" s="106"/>
      <c r="E49" s="1192" t="s">
        <v>41</v>
      </c>
      <c r="F49" s="1192"/>
      <c r="G49" s="1192"/>
      <c r="H49" s="1193"/>
      <c r="I49" s="358" t="s">
        <v>532</v>
      </c>
      <c r="J49" s="359" t="s">
        <v>532</v>
      </c>
      <c r="K49" s="359" t="s">
        <v>532</v>
      </c>
      <c r="L49" s="359" t="s">
        <v>532</v>
      </c>
      <c r="M49" s="360" t="s">
        <v>532</v>
      </c>
    </row>
    <row r="50" spans="2:13" ht="27.75" customHeight="1" x14ac:dyDescent="0.15">
      <c r="B50" s="1197" t="s">
        <v>42</v>
      </c>
      <c r="C50" s="1198"/>
      <c r="D50" s="109"/>
      <c r="E50" s="1192" t="s">
        <v>43</v>
      </c>
      <c r="F50" s="1192"/>
      <c r="G50" s="1192"/>
      <c r="H50" s="1193"/>
      <c r="I50" s="358">
        <v>31822</v>
      </c>
      <c r="J50" s="359">
        <v>31590</v>
      </c>
      <c r="K50" s="359">
        <v>29673</v>
      </c>
      <c r="L50" s="359">
        <v>34504</v>
      </c>
      <c r="M50" s="360">
        <v>33369</v>
      </c>
    </row>
    <row r="51" spans="2:13" ht="27.75" customHeight="1" x14ac:dyDescent="0.15">
      <c r="B51" s="1186"/>
      <c r="C51" s="1187"/>
      <c r="D51" s="106"/>
      <c r="E51" s="1192" t="s">
        <v>44</v>
      </c>
      <c r="F51" s="1192"/>
      <c r="G51" s="1192"/>
      <c r="H51" s="1193"/>
      <c r="I51" s="358">
        <v>35088</v>
      </c>
      <c r="J51" s="359">
        <v>39569</v>
      </c>
      <c r="K51" s="359">
        <v>38468</v>
      </c>
      <c r="L51" s="359">
        <v>38846</v>
      </c>
      <c r="M51" s="360">
        <v>39387</v>
      </c>
    </row>
    <row r="52" spans="2:13" ht="27.75" customHeight="1" x14ac:dyDescent="0.15">
      <c r="B52" s="1188"/>
      <c r="C52" s="1189"/>
      <c r="D52" s="106"/>
      <c r="E52" s="1192" t="s">
        <v>45</v>
      </c>
      <c r="F52" s="1192"/>
      <c r="G52" s="1192"/>
      <c r="H52" s="1193"/>
      <c r="I52" s="358">
        <v>113048</v>
      </c>
      <c r="J52" s="359">
        <v>111960</v>
      </c>
      <c r="K52" s="359">
        <v>111253</v>
      </c>
      <c r="L52" s="359">
        <v>110559</v>
      </c>
      <c r="M52" s="360">
        <v>106670</v>
      </c>
    </row>
    <row r="53" spans="2:13" ht="27.75" customHeight="1" thickBot="1" x14ac:dyDescent="0.2">
      <c r="B53" s="1199" t="s">
        <v>46</v>
      </c>
      <c r="C53" s="1200"/>
      <c r="D53" s="110"/>
      <c r="E53" s="1201" t="s">
        <v>47</v>
      </c>
      <c r="F53" s="1201"/>
      <c r="G53" s="1201"/>
      <c r="H53" s="1202"/>
      <c r="I53" s="361">
        <v>1869</v>
      </c>
      <c r="J53" s="362">
        <v>-217</v>
      </c>
      <c r="K53" s="362">
        <v>2008</v>
      </c>
      <c r="L53" s="362">
        <v>2925</v>
      </c>
      <c r="M53" s="363">
        <v>4809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2505u+NbVH+XpHatHO9EKKsMCbu5417whk3T0vu9GSjtBi2p4JVLTAVBe2TJW4n2f1R27QEl17nUARaGYRh2uw==" saltValue="CQmr8IKTrjsdrP91ms3F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575</v>
      </c>
      <c r="G54" s="119" t="s">
        <v>576</v>
      </c>
      <c r="H54" s="120" t="s">
        <v>577</v>
      </c>
    </row>
    <row r="55" spans="2:8" ht="52.5" customHeight="1" x14ac:dyDescent="0.15">
      <c r="B55" s="121"/>
      <c r="C55" s="1211" t="s">
        <v>50</v>
      </c>
      <c r="D55" s="1211"/>
      <c r="E55" s="1212"/>
      <c r="F55" s="122">
        <v>12170</v>
      </c>
      <c r="G55" s="122">
        <v>15718</v>
      </c>
      <c r="H55" s="123">
        <v>12989</v>
      </c>
    </row>
    <row r="56" spans="2:8" ht="52.5" customHeight="1" x14ac:dyDescent="0.15">
      <c r="B56" s="124"/>
      <c r="C56" s="1213" t="s">
        <v>51</v>
      </c>
      <c r="D56" s="1213"/>
      <c r="E56" s="1214"/>
      <c r="F56" s="125">
        <v>25</v>
      </c>
      <c r="G56" s="125">
        <v>2248</v>
      </c>
      <c r="H56" s="126">
        <v>2248</v>
      </c>
    </row>
    <row r="57" spans="2:8" ht="53.25" customHeight="1" x14ac:dyDescent="0.15">
      <c r="B57" s="124"/>
      <c r="C57" s="1215" t="s">
        <v>52</v>
      </c>
      <c r="D57" s="1215"/>
      <c r="E57" s="1216"/>
      <c r="F57" s="127">
        <v>8136</v>
      </c>
      <c r="G57" s="127">
        <v>8079</v>
      </c>
      <c r="H57" s="128">
        <v>8621</v>
      </c>
    </row>
    <row r="58" spans="2:8" ht="45.75" customHeight="1" x14ac:dyDescent="0.15">
      <c r="B58" s="129"/>
      <c r="C58" s="1203" t="s">
        <v>621</v>
      </c>
      <c r="D58" s="1204"/>
      <c r="E58" s="1205"/>
      <c r="F58" s="130">
        <v>5703</v>
      </c>
      <c r="G58" s="130">
        <v>6204</v>
      </c>
      <c r="H58" s="131">
        <v>6705</v>
      </c>
    </row>
    <row r="59" spans="2:8" ht="45.75" customHeight="1" x14ac:dyDescent="0.15">
      <c r="B59" s="129"/>
      <c r="C59" s="1203" t="s">
        <v>622</v>
      </c>
      <c r="D59" s="1204"/>
      <c r="E59" s="1205"/>
      <c r="F59" s="130">
        <v>809</v>
      </c>
      <c r="G59" s="130">
        <v>809</v>
      </c>
      <c r="H59" s="131">
        <v>762</v>
      </c>
    </row>
    <row r="60" spans="2:8" ht="45.75" customHeight="1" x14ac:dyDescent="0.15">
      <c r="B60" s="129"/>
      <c r="C60" s="1203" t="s">
        <v>623</v>
      </c>
      <c r="D60" s="1204"/>
      <c r="E60" s="1205"/>
      <c r="F60" s="130">
        <v>57</v>
      </c>
      <c r="G60" s="130">
        <v>97</v>
      </c>
      <c r="H60" s="131">
        <v>139</v>
      </c>
    </row>
    <row r="61" spans="2:8" ht="45.75" customHeight="1" x14ac:dyDescent="0.15">
      <c r="B61" s="129"/>
      <c r="C61" s="1203" t="s">
        <v>624</v>
      </c>
      <c r="D61" s="1204"/>
      <c r="E61" s="1205"/>
      <c r="F61" s="130" t="s">
        <v>625</v>
      </c>
      <c r="G61" s="130" t="s">
        <v>625</v>
      </c>
      <c r="H61" s="131">
        <v>132</v>
      </c>
    </row>
    <row r="62" spans="2:8" ht="45.75" customHeight="1" thickBot="1" x14ac:dyDescent="0.2">
      <c r="B62" s="132"/>
      <c r="C62" s="1206" t="s">
        <v>626</v>
      </c>
      <c r="D62" s="1207"/>
      <c r="E62" s="1208"/>
      <c r="F62" s="133">
        <v>123</v>
      </c>
      <c r="G62" s="133">
        <v>123</v>
      </c>
      <c r="H62" s="134">
        <v>123</v>
      </c>
    </row>
    <row r="63" spans="2:8" ht="52.5" customHeight="1" thickBot="1" x14ac:dyDescent="0.2">
      <c r="B63" s="135"/>
      <c r="C63" s="1209" t="s">
        <v>53</v>
      </c>
      <c r="D63" s="1209"/>
      <c r="E63" s="1210"/>
      <c r="F63" s="136">
        <v>20331</v>
      </c>
      <c r="G63" s="136">
        <v>26044</v>
      </c>
      <c r="H63" s="137">
        <v>23858</v>
      </c>
    </row>
    <row r="64" spans="2:8" x14ac:dyDescent="0.15"/>
  </sheetData>
  <sheetProtection algorithmName="SHA-512" hashValue="ssLJtfR0q2q64PBV4nsdqFrxhtDOsRuQgTmkBNBPLGuV3TsHp/GUhjhTPCR9wDGlneo7f4tuuPdBjap11IhMYA==" saltValue="47m5DX4F8+sqPNKuy34e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570</v>
      </c>
      <c r="G2" s="151"/>
      <c r="H2" s="152"/>
    </row>
    <row r="3" spans="1:8" x14ac:dyDescent="0.15">
      <c r="A3" s="148" t="s">
        <v>563</v>
      </c>
      <c r="B3" s="153"/>
      <c r="C3" s="154"/>
      <c r="D3" s="155">
        <v>23141</v>
      </c>
      <c r="E3" s="156"/>
      <c r="F3" s="157">
        <v>33173</v>
      </c>
      <c r="G3" s="158"/>
      <c r="H3" s="159"/>
    </row>
    <row r="4" spans="1:8" x14ac:dyDescent="0.15">
      <c r="A4" s="160"/>
      <c r="B4" s="161"/>
      <c r="C4" s="162"/>
      <c r="D4" s="163">
        <v>15383</v>
      </c>
      <c r="E4" s="164"/>
      <c r="F4" s="165">
        <v>20353</v>
      </c>
      <c r="G4" s="166"/>
      <c r="H4" s="167"/>
    </row>
    <row r="5" spans="1:8" x14ac:dyDescent="0.15">
      <c r="A5" s="148" t="s">
        <v>565</v>
      </c>
      <c r="B5" s="153"/>
      <c r="C5" s="154"/>
      <c r="D5" s="155">
        <v>22793</v>
      </c>
      <c r="E5" s="156"/>
      <c r="F5" s="157">
        <v>37644</v>
      </c>
      <c r="G5" s="158"/>
      <c r="H5" s="159"/>
    </row>
    <row r="6" spans="1:8" x14ac:dyDescent="0.15">
      <c r="A6" s="160"/>
      <c r="B6" s="161"/>
      <c r="C6" s="162"/>
      <c r="D6" s="163">
        <v>15427</v>
      </c>
      <c r="E6" s="164"/>
      <c r="F6" s="165">
        <v>24939</v>
      </c>
      <c r="G6" s="166"/>
      <c r="H6" s="167"/>
    </row>
    <row r="7" spans="1:8" x14ac:dyDescent="0.15">
      <c r="A7" s="148" t="s">
        <v>566</v>
      </c>
      <c r="B7" s="153"/>
      <c r="C7" s="154"/>
      <c r="D7" s="155">
        <v>20400</v>
      </c>
      <c r="E7" s="156"/>
      <c r="F7" s="157">
        <v>39221</v>
      </c>
      <c r="G7" s="158"/>
      <c r="H7" s="159"/>
    </row>
    <row r="8" spans="1:8" x14ac:dyDescent="0.15">
      <c r="A8" s="160"/>
      <c r="B8" s="161"/>
      <c r="C8" s="162"/>
      <c r="D8" s="163">
        <v>12801</v>
      </c>
      <c r="E8" s="164"/>
      <c r="F8" s="165">
        <v>24821</v>
      </c>
      <c r="G8" s="166"/>
      <c r="H8" s="167"/>
    </row>
    <row r="9" spans="1:8" x14ac:dyDescent="0.15">
      <c r="A9" s="148" t="s">
        <v>567</v>
      </c>
      <c r="B9" s="153"/>
      <c r="C9" s="154"/>
      <c r="D9" s="155">
        <v>30891</v>
      </c>
      <c r="E9" s="156"/>
      <c r="F9" s="157">
        <v>38566</v>
      </c>
      <c r="G9" s="158"/>
      <c r="H9" s="159"/>
    </row>
    <row r="10" spans="1:8" x14ac:dyDescent="0.15">
      <c r="A10" s="160"/>
      <c r="B10" s="161"/>
      <c r="C10" s="162"/>
      <c r="D10" s="163">
        <v>17021</v>
      </c>
      <c r="E10" s="164"/>
      <c r="F10" s="165">
        <v>24059</v>
      </c>
      <c r="G10" s="166"/>
      <c r="H10" s="167"/>
    </row>
    <row r="11" spans="1:8" x14ac:dyDescent="0.15">
      <c r="A11" s="148" t="s">
        <v>568</v>
      </c>
      <c r="B11" s="153"/>
      <c r="C11" s="154"/>
      <c r="D11" s="155">
        <v>28976</v>
      </c>
      <c r="E11" s="156"/>
      <c r="F11" s="157">
        <v>35156</v>
      </c>
      <c r="G11" s="158"/>
      <c r="H11" s="159"/>
    </row>
    <row r="12" spans="1:8" x14ac:dyDescent="0.15">
      <c r="A12" s="160"/>
      <c r="B12" s="161"/>
      <c r="C12" s="168"/>
      <c r="D12" s="163">
        <v>17299</v>
      </c>
      <c r="E12" s="164"/>
      <c r="F12" s="165">
        <v>22430</v>
      </c>
      <c r="G12" s="166"/>
      <c r="H12" s="167"/>
    </row>
    <row r="13" spans="1:8" x14ac:dyDescent="0.15">
      <c r="A13" s="148"/>
      <c r="B13" s="153"/>
      <c r="C13" s="169"/>
      <c r="D13" s="170">
        <v>25240</v>
      </c>
      <c r="E13" s="171"/>
      <c r="F13" s="172">
        <v>36752</v>
      </c>
      <c r="G13" s="173"/>
      <c r="H13" s="159"/>
    </row>
    <row r="14" spans="1:8" x14ac:dyDescent="0.15">
      <c r="A14" s="160"/>
      <c r="B14" s="161"/>
      <c r="C14" s="162"/>
      <c r="D14" s="163">
        <v>15586</v>
      </c>
      <c r="E14" s="164"/>
      <c r="F14" s="165">
        <v>23320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6.47</v>
      </c>
      <c r="C19" s="174">
        <f>ROUND(VALUE(SUBSTITUTE(実質収支比率等に係る経年分析!G$48,"▲","-")),2)</f>
        <v>6.6</v>
      </c>
      <c r="D19" s="174">
        <f>ROUND(VALUE(SUBSTITUTE(実質収支比率等に係る経年分析!H$48,"▲","-")),2)</f>
        <v>6.51</v>
      </c>
      <c r="E19" s="174">
        <f>ROUND(VALUE(SUBSTITUTE(実質収支比率等に係る経年分析!I$48,"▲","-")),2)</f>
        <v>9.41</v>
      </c>
      <c r="F19" s="174">
        <f>ROUND(VALUE(SUBSTITUTE(実質収支比率等に係る経年分析!J$48,"▲","-")),2)</f>
        <v>7.49</v>
      </c>
    </row>
    <row r="20" spans="1:11" x14ac:dyDescent="0.15">
      <c r="A20" s="174" t="s">
        <v>57</v>
      </c>
      <c r="B20" s="174">
        <f>ROUND(VALUE(SUBSTITUTE(実質収支比率等に係る経年分析!F$47,"▲","-")),2)</f>
        <v>14.77</v>
      </c>
      <c r="C20" s="174">
        <f>ROUND(VALUE(SUBSTITUTE(実質収支比率等に係る経年分析!G$47,"▲","-")),2)</f>
        <v>14.44</v>
      </c>
      <c r="D20" s="174">
        <f>ROUND(VALUE(SUBSTITUTE(実質収支比率等に係る経年分析!H$47,"▲","-")),2)</f>
        <v>13.45</v>
      </c>
      <c r="E20" s="174">
        <f>ROUND(VALUE(SUBSTITUTE(実質収支比率等に係る経年分析!I$47,"▲","-")),2)</f>
        <v>16.45</v>
      </c>
      <c r="F20" s="174">
        <f>ROUND(VALUE(SUBSTITUTE(実質収支比率等に係る経年分析!J$47,"▲","-")),2)</f>
        <v>13.85</v>
      </c>
    </row>
    <row r="21" spans="1:11" x14ac:dyDescent="0.15">
      <c r="A21" s="174" t="s">
        <v>58</v>
      </c>
      <c r="B21" s="174">
        <f>IF(ISNUMBER(VALUE(SUBSTITUTE(実質収支比率等に係る経年分析!F$49,"▲","-"))),ROUND(VALUE(SUBSTITUTE(実質収支比率等に係る経年分析!F$49,"▲","-")),2),NA())</f>
        <v>-0.22</v>
      </c>
      <c r="C21" s="174">
        <f>IF(ISNUMBER(VALUE(SUBSTITUTE(実質収支比率等に係る経年分析!G$49,"▲","-"))),ROUND(VALUE(SUBSTITUTE(実質収支比率等に係る経年分析!G$49,"▲","-")),2),NA())</f>
        <v>-0.03</v>
      </c>
      <c r="D21" s="174">
        <f>IF(ISNUMBER(VALUE(SUBSTITUTE(実質収支比率等に係る経年分析!H$49,"▲","-"))),ROUND(VALUE(SUBSTITUTE(実質収支比率等に係る経年分析!H$49,"▲","-")),2),NA())</f>
        <v>-0.34</v>
      </c>
      <c r="E21" s="174">
        <f>IF(ISNUMBER(VALUE(SUBSTITUTE(実質収支比率等に係る経年分析!I$49,"▲","-"))),ROUND(VALUE(SUBSTITUTE(実質収支比率等に係る経年分析!I$49,"▲","-")),2),NA())</f>
        <v>6.96</v>
      </c>
      <c r="F21" s="174">
        <f>IF(ISNUMBER(VALUE(SUBSTITUTE(実質収支比率等に係る経年分析!J$49,"▲","-"))),ROUND(VALUE(SUBSTITUTE(実質収支比率等に係る経年分析!J$49,"▲","-")),2),NA())</f>
        <v>-5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7.0000000000000007E-2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2.02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0.75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0.66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0.53</v>
      </c>
    </row>
    <row r="31" spans="1:11" x14ac:dyDescent="0.15">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1.33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1.1399999999999999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2.5099999999999998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1.51</v>
      </c>
    </row>
    <row r="32" spans="1:11" x14ac:dyDescent="0.15">
      <c r="A32" s="175" t="str">
        <f>IF(連結実質赤字比率に係る赤字・黒字の構成分析!C$38="",NA(),連結実質赤字比率に係る赤字・黒字の構成分析!C$38)</f>
        <v>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1.82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1.82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1.66</v>
      </c>
    </row>
    <row r="33" spans="1:16" x14ac:dyDescent="0.15">
      <c r="A33" s="175" t="str">
        <f>IF(連結実質赤字比率に係る赤字・黒字の構成分析!C$37="",NA(),連結実質赤字比率に係る赤字・黒字の構成分析!C$37)</f>
        <v>松戸競輪特別会計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1.1200000000000001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6.46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6.51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7.48</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4.8099999999999996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10.97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12575</v>
      </c>
      <c r="E42" s="176"/>
      <c r="F42" s="176"/>
      <c r="G42" s="176">
        <f>'実質公債費比率（分子）の構造'!L$52</f>
        <v>12803</v>
      </c>
      <c r="H42" s="176"/>
      <c r="I42" s="176"/>
      <c r="J42" s="176">
        <f>'実質公債費比率（分子）の構造'!M$52</f>
        <v>12940</v>
      </c>
      <c r="K42" s="176"/>
      <c r="L42" s="176"/>
      <c r="M42" s="176">
        <f>'実質公債費比率（分子）の構造'!N$52</f>
        <v>13091</v>
      </c>
      <c r="N42" s="176"/>
      <c r="O42" s="176"/>
      <c r="P42" s="176">
        <f>'実質公債費比率（分子）の構造'!O$52</f>
        <v>12928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213</v>
      </c>
      <c r="C44" s="176"/>
      <c r="D44" s="176"/>
      <c r="E44" s="176">
        <f>'実質公債費比率（分子）の構造'!L$50</f>
        <v>194</v>
      </c>
      <c r="F44" s="176"/>
      <c r="G44" s="176"/>
      <c r="H44" s="176">
        <f>'実質公債費比率（分子）の構造'!M$50</f>
        <v>222</v>
      </c>
      <c r="I44" s="176"/>
      <c r="J44" s="176"/>
      <c r="K44" s="176">
        <f>'実質公債費比率（分子）の構造'!N$50</f>
        <v>205</v>
      </c>
      <c r="L44" s="176"/>
      <c r="M44" s="176"/>
      <c r="N44" s="176">
        <f>'実質公債費比率（分子）の構造'!O$50</f>
        <v>228</v>
      </c>
      <c r="O44" s="176"/>
      <c r="P44" s="176"/>
    </row>
    <row r="45" spans="1:16" x14ac:dyDescent="0.15">
      <c r="A45" s="176" t="s">
        <v>68</v>
      </c>
      <c r="B45" s="176">
        <f>'実質公債費比率（分子）の構造'!K$49</f>
        <v>0</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3448</v>
      </c>
      <c r="C46" s="176"/>
      <c r="D46" s="176"/>
      <c r="E46" s="176">
        <f>'実質公債費比率（分子）の構造'!L$48</f>
        <v>3996</v>
      </c>
      <c r="F46" s="176"/>
      <c r="G46" s="176"/>
      <c r="H46" s="176">
        <f>'実質公債費比率（分子）の構造'!M$48</f>
        <v>3719</v>
      </c>
      <c r="I46" s="176"/>
      <c r="J46" s="176"/>
      <c r="K46" s="176">
        <f>'実質公債費比率（分子）の構造'!N$48</f>
        <v>3708</v>
      </c>
      <c r="L46" s="176"/>
      <c r="M46" s="176"/>
      <c r="N46" s="176">
        <f>'実質公債費比率（分子）の構造'!O$48</f>
        <v>3522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9119</v>
      </c>
      <c r="C49" s="176"/>
      <c r="D49" s="176"/>
      <c r="E49" s="176">
        <f>'実質公債費比率（分子）の構造'!L$45</f>
        <v>9603</v>
      </c>
      <c r="F49" s="176"/>
      <c r="G49" s="176"/>
      <c r="H49" s="176">
        <f>'実質公債費比率（分子）の構造'!M$45</f>
        <v>10251</v>
      </c>
      <c r="I49" s="176"/>
      <c r="J49" s="176"/>
      <c r="K49" s="176">
        <f>'実質公債費比率（分子）の構造'!N$45</f>
        <v>10615</v>
      </c>
      <c r="L49" s="176"/>
      <c r="M49" s="176"/>
      <c r="N49" s="176">
        <f>'実質公債費比率（分子）の構造'!O$45</f>
        <v>10960</v>
      </c>
      <c r="O49" s="176"/>
      <c r="P49" s="176"/>
    </row>
    <row r="50" spans="1:16" x14ac:dyDescent="0.15">
      <c r="A50" s="176" t="s">
        <v>73</v>
      </c>
      <c r="B50" s="176" t="e">
        <f>NA()</f>
        <v>#N/A</v>
      </c>
      <c r="C50" s="176">
        <f>IF(ISNUMBER('実質公債費比率（分子）の構造'!K$53),'実質公債費比率（分子）の構造'!K$53,NA())</f>
        <v>205</v>
      </c>
      <c r="D50" s="176" t="e">
        <f>NA()</f>
        <v>#N/A</v>
      </c>
      <c r="E50" s="176" t="e">
        <f>NA()</f>
        <v>#N/A</v>
      </c>
      <c r="F50" s="176">
        <f>IF(ISNUMBER('実質公債費比率（分子）の構造'!L$53),'実質公債費比率（分子）の構造'!L$53,NA())</f>
        <v>990</v>
      </c>
      <c r="G50" s="176" t="e">
        <f>NA()</f>
        <v>#N/A</v>
      </c>
      <c r="H50" s="176" t="e">
        <f>NA()</f>
        <v>#N/A</v>
      </c>
      <c r="I50" s="176">
        <f>IF(ISNUMBER('実質公債費比率（分子）の構造'!M$53),'実質公債費比率（分子）の構造'!M$53,NA())</f>
        <v>1252</v>
      </c>
      <c r="J50" s="176" t="e">
        <f>NA()</f>
        <v>#N/A</v>
      </c>
      <c r="K50" s="176" t="e">
        <f>NA()</f>
        <v>#N/A</v>
      </c>
      <c r="L50" s="176">
        <f>IF(ISNUMBER('実質公債費比率（分子）の構造'!N$53),'実質公債費比率（分子）の構造'!N$53,NA())</f>
        <v>1437</v>
      </c>
      <c r="M50" s="176" t="e">
        <f>NA()</f>
        <v>#N/A</v>
      </c>
      <c r="N50" s="176" t="e">
        <f>NA()</f>
        <v>#N/A</v>
      </c>
      <c r="O50" s="176">
        <f>IF(ISNUMBER('実質公債費比率（分子）の構造'!O$53),'実質公債費比率（分子）の構造'!O$53,NA())</f>
        <v>1782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113048</v>
      </c>
      <c r="E56" s="175"/>
      <c r="F56" s="175"/>
      <c r="G56" s="175">
        <f>'将来負担比率（分子）の構造'!J$52</f>
        <v>111960</v>
      </c>
      <c r="H56" s="175"/>
      <c r="I56" s="175"/>
      <c r="J56" s="175">
        <f>'将来負担比率（分子）の構造'!K$52</f>
        <v>111253</v>
      </c>
      <c r="K56" s="175"/>
      <c r="L56" s="175"/>
      <c r="M56" s="175">
        <f>'将来負担比率（分子）の構造'!L$52</f>
        <v>110559</v>
      </c>
      <c r="N56" s="175"/>
      <c r="O56" s="175"/>
      <c r="P56" s="175">
        <f>'将来負担比率（分子）の構造'!M$52</f>
        <v>106670</v>
      </c>
    </row>
    <row r="57" spans="1:16" x14ac:dyDescent="0.15">
      <c r="A57" s="175" t="s">
        <v>44</v>
      </c>
      <c r="B57" s="175"/>
      <c r="C57" s="175"/>
      <c r="D57" s="175">
        <f>'将来負担比率（分子）の構造'!I$51</f>
        <v>35088</v>
      </c>
      <c r="E57" s="175"/>
      <c r="F57" s="175"/>
      <c r="G57" s="175">
        <f>'将来負担比率（分子）の構造'!J$51</f>
        <v>39569</v>
      </c>
      <c r="H57" s="175"/>
      <c r="I57" s="175"/>
      <c r="J57" s="175">
        <f>'将来負担比率（分子）の構造'!K$51</f>
        <v>38468</v>
      </c>
      <c r="K57" s="175"/>
      <c r="L57" s="175"/>
      <c r="M57" s="175">
        <f>'将来負担比率（分子）の構造'!L$51</f>
        <v>38846</v>
      </c>
      <c r="N57" s="175"/>
      <c r="O57" s="175"/>
      <c r="P57" s="175">
        <f>'将来負担比率（分子）の構造'!M$51</f>
        <v>39387</v>
      </c>
    </row>
    <row r="58" spans="1:16" x14ac:dyDescent="0.15">
      <c r="A58" s="175" t="s">
        <v>43</v>
      </c>
      <c r="B58" s="175"/>
      <c r="C58" s="175"/>
      <c r="D58" s="175">
        <f>'将来負担比率（分子）の構造'!I$50</f>
        <v>31822</v>
      </c>
      <c r="E58" s="175"/>
      <c r="F58" s="175"/>
      <c r="G58" s="175">
        <f>'将来負担比率（分子）の構造'!J$50</f>
        <v>31590</v>
      </c>
      <c r="H58" s="175"/>
      <c r="I58" s="175"/>
      <c r="J58" s="175">
        <f>'将来負担比率（分子）の構造'!K$50</f>
        <v>29673</v>
      </c>
      <c r="K58" s="175"/>
      <c r="L58" s="175"/>
      <c r="M58" s="175">
        <f>'将来負担比率（分子）の構造'!L$50</f>
        <v>34504</v>
      </c>
      <c r="N58" s="175"/>
      <c r="O58" s="175"/>
      <c r="P58" s="175">
        <f>'将来負担比率（分子）の構造'!M$50</f>
        <v>33369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18997</v>
      </c>
      <c r="C62" s="175"/>
      <c r="D62" s="175"/>
      <c r="E62" s="175">
        <f>'将来負担比率（分子）の構造'!J$45</f>
        <v>18725</v>
      </c>
      <c r="F62" s="175"/>
      <c r="G62" s="175"/>
      <c r="H62" s="175">
        <f>'将来負担比率（分子）の構造'!K$45</f>
        <v>18525</v>
      </c>
      <c r="I62" s="175"/>
      <c r="J62" s="175"/>
      <c r="K62" s="175">
        <f>'将来負担比率（分子）の構造'!L$45</f>
        <v>18423</v>
      </c>
      <c r="L62" s="175"/>
      <c r="M62" s="175"/>
      <c r="N62" s="175">
        <f>'将来負担比率（分子）の構造'!M$45</f>
        <v>17963</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39528</v>
      </c>
      <c r="C64" s="175"/>
      <c r="D64" s="175"/>
      <c r="E64" s="175">
        <f>'将来負担比率（分子）の構造'!J$43</f>
        <v>39796</v>
      </c>
      <c r="F64" s="175"/>
      <c r="G64" s="175"/>
      <c r="H64" s="175">
        <f>'将来負担比率（分子）の構造'!K$43</f>
        <v>38986</v>
      </c>
      <c r="I64" s="175"/>
      <c r="J64" s="175"/>
      <c r="K64" s="175">
        <f>'将来負担比率（分子）の構造'!L$43</f>
        <v>39228</v>
      </c>
      <c r="L64" s="175"/>
      <c r="M64" s="175"/>
      <c r="N64" s="175">
        <f>'将来負担比率（分子）の構造'!M$43</f>
        <v>38423</v>
      </c>
      <c r="O64" s="175"/>
      <c r="P64" s="175"/>
    </row>
    <row r="65" spans="1:16" x14ac:dyDescent="0.15">
      <c r="A65" s="175" t="s">
        <v>34</v>
      </c>
      <c r="B65" s="175">
        <f>'将来負担比率（分子）の構造'!I$42</f>
        <v>2918</v>
      </c>
      <c r="C65" s="175"/>
      <c r="D65" s="175"/>
      <c r="E65" s="175">
        <f>'将来負担比率（分子）の構造'!J$42</f>
        <v>2724</v>
      </c>
      <c r="F65" s="175"/>
      <c r="G65" s="175"/>
      <c r="H65" s="175">
        <f>'将来負担比率（分子）の構造'!K$42</f>
        <v>2626</v>
      </c>
      <c r="I65" s="175"/>
      <c r="J65" s="175"/>
      <c r="K65" s="175">
        <f>'将来負担比率（分子）の構造'!L$42</f>
        <v>3116</v>
      </c>
      <c r="L65" s="175"/>
      <c r="M65" s="175"/>
      <c r="N65" s="175">
        <f>'将来負担比率（分子）の構造'!M$42</f>
        <v>2888</v>
      </c>
      <c r="O65" s="175"/>
      <c r="P65" s="175"/>
    </row>
    <row r="66" spans="1:16" x14ac:dyDescent="0.15">
      <c r="A66" s="175" t="s">
        <v>33</v>
      </c>
      <c r="B66" s="175">
        <f>'将来負担比率（分子）の構造'!I$41</f>
        <v>120384</v>
      </c>
      <c r="C66" s="175"/>
      <c r="D66" s="175"/>
      <c r="E66" s="175">
        <f>'将来負担比率（分子）の構造'!J$41</f>
        <v>121658</v>
      </c>
      <c r="F66" s="175"/>
      <c r="G66" s="175"/>
      <c r="H66" s="175">
        <f>'将来負担比率（分子）の構造'!K$41</f>
        <v>121265</v>
      </c>
      <c r="I66" s="175"/>
      <c r="J66" s="175"/>
      <c r="K66" s="175">
        <f>'将来負担比率（分子）の構造'!L$41</f>
        <v>126066</v>
      </c>
      <c r="L66" s="175"/>
      <c r="M66" s="175"/>
      <c r="N66" s="175">
        <f>'将来負担比率（分子）の構造'!M$41</f>
        <v>124962</v>
      </c>
      <c r="O66" s="175"/>
      <c r="P66" s="175"/>
    </row>
    <row r="67" spans="1:16" x14ac:dyDescent="0.15">
      <c r="A67" s="175" t="s">
        <v>77</v>
      </c>
      <c r="B67" s="175" t="e">
        <f>NA()</f>
        <v>#N/A</v>
      </c>
      <c r="C67" s="175">
        <f>IF(ISNUMBER('将来負担比率（分子）の構造'!I$53), IF('将来負担比率（分子）の構造'!I$53 &lt; 0, 0, '将来負担比率（分子）の構造'!I$53), NA())</f>
        <v>1869</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2008</v>
      </c>
      <c r="J67" s="175" t="e">
        <f>NA()</f>
        <v>#N/A</v>
      </c>
      <c r="K67" s="175" t="e">
        <f>NA()</f>
        <v>#N/A</v>
      </c>
      <c r="L67" s="175">
        <f>IF(ISNUMBER('将来負担比率（分子）の構造'!L$53), IF('将来負担比率（分子）の構造'!L$53 &lt; 0, 0, '将来負担比率（分子）の構造'!L$53), NA())</f>
        <v>2925</v>
      </c>
      <c r="M67" s="175" t="e">
        <f>NA()</f>
        <v>#N/A</v>
      </c>
      <c r="N67" s="175" t="e">
        <f>NA()</f>
        <v>#N/A</v>
      </c>
      <c r="O67" s="175">
        <f>IF(ISNUMBER('将来負担比率（分子）の構造'!M$53), IF('将来負担比率（分子）の構造'!M$53 &lt; 0, 0, '将来負担比率（分子）の構造'!M$53), NA())</f>
        <v>4809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12170</v>
      </c>
      <c r="C72" s="179">
        <f>基金残高に係る経年分析!G55</f>
        <v>15718</v>
      </c>
      <c r="D72" s="179">
        <f>基金残高に係る経年分析!H55</f>
        <v>12989</v>
      </c>
    </row>
    <row r="73" spans="1:16" x14ac:dyDescent="0.15">
      <c r="A73" s="178" t="s">
        <v>80</v>
      </c>
      <c r="B73" s="179">
        <f>基金残高に係る経年分析!F56</f>
        <v>25</v>
      </c>
      <c r="C73" s="179">
        <f>基金残高に係る経年分析!G56</f>
        <v>2248</v>
      </c>
      <c r="D73" s="179">
        <f>基金残高に係る経年分析!H56</f>
        <v>2248</v>
      </c>
    </row>
    <row r="74" spans="1:16" x14ac:dyDescent="0.15">
      <c r="A74" s="178" t="s">
        <v>81</v>
      </c>
      <c r="B74" s="179">
        <f>基金残高に係る経年分析!F57</f>
        <v>8136</v>
      </c>
      <c r="C74" s="179">
        <f>基金残高に係る経年分析!G57</f>
        <v>8079</v>
      </c>
      <c r="D74" s="179">
        <f>基金残高に係る経年分析!H57</f>
        <v>8621</v>
      </c>
    </row>
  </sheetData>
  <sheetProtection algorithmName="SHA-512" hashValue="PG7lMeNn8Wv0bqcDVgKFGgrD19aKNK3ZnlI+5HgHImHWnkzJ8y6Z8EzVOezyd4WvhdbcDJ9wobc5UIszcVExdw==" saltValue="8FThVc4JnbuWKDC3UKfL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71755164</v>
      </c>
      <c r="S5" s="613"/>
      <c r="T5" s="613"/>
      <c r="U5" s="613"/>
      <c r="V5" s="613"/>
      <c r="W5" s="613"/>
      <c r="X5" s="613"/>
      <c r="Y5" s="614"/>
      <c r="Z5" s="615">
        <v>37.1</v>
      </c>
      <c r="AA5" s="615"/>
      <c r="AB5" s="615"/>
      <c r="AC5" s="615"/>
      <c r="AD5" s="616">
        <v>67458433</v>
      </c>
      <c r="AE5" s="616"/>
      <c r="AF5" s="616"/>
      <c r="AG5" s="616"/>
      <c r="AH5" s="616"/>
      <c r="AI5" s="616"/>
      <c r="AJ5" s="616"/>
      <c r="AK5" s="616"/>
      <c r="AL5" s="617">
        <v>71.599999999999994</v>
      </c>
      <c r="AM5" s="618"/>
      <c r="AN5" s="618"/>
      <c r="AO5" s="619"/>
      <c r="AP5" s="609" t="s">
        <v>227</v>
      </c>
      <c r="AQ5" s="610"/>
      <c r="AR5" s="610"/>
      <c r="AS5" s="610"/>
      <c r="AT5" s="610"/>
      <c r="AU5" s="610"/>
      <c r="AV5" s="610"/>
      <c r="AW5" s="610"/>
      <c r="AX5" s="610"/>
      <c r="AY5" s="610"/>
      <c r="AZ5" s="610"/>
      <c r="BA5" s="610"/>
      <c r="BB5" s="610"/>
      <c r="BC5" s="610"/>
      <c r="BD5" s="610"/>
      <c r="BE5" s="610"/>
      <c r="BF5" s="611"/>
      <c r="BG5" s="623">
        <v>66412645</v>
      </c>
      <c r="BH5" s="624"/>
      <c r="BI5" s="624"/>
      <c r="BJ5" s="624"/>
      <c r="BK5" s="624"/>
      <c r="BL5" s="624"/>
      <c r="BM5" s="624"/>
      <c r="BN5" s="625"/>
      <c r="BO5" s="626">
        <v>92.6</v>
      </c>
      <c r="BP5" s="626"/>
      <c r="BQ5" s="626"/>
      <c r="BR5" s="626"/>
      <c r="BS5" s="627">
        <v>636800</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875088</v>
      </c>
      <c r="S6" s="624"/>
      <c r="T6" s="624"/>
      <c r="U6" s="624"/>
      <c r="V6" s="624"/>
      <c r="W6" s="624"/>
      <c r="X6" s="624"/>
      <c r="Y6" s="625"/>
      <c r="Z6" s="626">
        <v>0.5</v>
      </c>
      <c r="AA6" s="626"/>
      <c r="AB6" s="626"/>
      <c r="AC6" s="626"/>
      <c r="AD6" s="627">
        <v>875088</v>
      </c>
      <c r="AE6" s="627"/>
      <c r="AF6" s="627"/>
      <c r="AG6" s="627"/>
      <c r="AH6" s="627"/>
      <c r="AI6" s="627"/>
      <c r="AJ6" s="627"/>
      <c r="AK6" s="627"/>
      <c r="AL6" s="628">
        <v>0.9</v>
      </c>
      <c r="AM6" s="629"/>
      <c r="AN6" s="629"/>
      <c r="AO6" s="630"/>
      <c r="AP6" s="620" t="s">
        <v>232</v>
      </c>
      <c r="AQ6" s="621"/>
      <c r="AR6" s="621"/>
      <c r="AS6" s="621"/>
      <c r="AT6" s="621"/>
      <c r="AU6" s="621"/>
      <c r="AV6" s="621"/>
      <c r="AW6" s="621"/>
      <c r="AX6" s="621"/>
      <c r="AY6" s="621"/>
      <c r="AZ6" s="621"/>
      <c r="BA6" s="621"/>
      <c r="BB6" s="621"/>
      <c r="BC6" s="621"/>
      <c r="BD6" s="621"/>
      <c r="BE6" s="621"/>
      <c r="BF6" s="622"/>
      <c r="BG6" s="623">
        <v>66412645</v>
      </c>
      <c r="BH6" s="624"/>
      <c r="BI6" s="624"/>
      <c r="BJ6" s="624"/>
      <c r="BK6" s="624"/>
      <c r="BL6" s="624"/>
      <c r="BM6" s="624"/>
      <c r="BN6" s="625"/>
      <c r="BO6" s="626">
        <v>92.6</v>
      </c>
      <c r="BP6" s="626"/>
      <c r="BQ6" s="626"/>
      <c r="BR6" s="626"/>
      <c r="BS6" s="627">
        <v>636800</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760124</v>
      </c>
      <c r="CS6" s="624"/>
      <c r="CT6" s="624"/>
      <c r="CU6" s="624"/>
      <c r="CV6" s="624"/>
      <c r="CW6" s="624"/>
      <c r="CX6" s="624"/>
      <c r="CY6" s="625"/>
      <c r="CZ6" s="617">
        <v>0.4</v>
      </c>
      <c r="DA6" s="618"/>
      <c r="DB6" s="618"/>
      <c r="DC6" s="634"/>
      <c r="DD6" s="632" t="s">
        <v>129</v>
      </c>
      <c r="DE6" s="624"/>
      <c r="DF6" s="624"/>
      <c r="DG6" s="624"/>
      <c r="DH6" s="624"/>
      <c r="DI6" s="624"/>
      <c r="DJ6" s="624"/>
      <c r="DK6" s="624"/>
      <c r="DL6" s="624"/>
      <c r="DM6" s="624"/>
      <c r="DN6" s="624"/>
      <c r="DO6" s="624"/>
      <c r="DP6" s="625"/>
      <c r="DQ6" s="632">
        <v>760124</v>
      </c>
      <c r="DR6" s="624"/>
      <c r="DS6" s="624"/>
      <c r="DT6" s="624"/>
      <c r="DU6" s="624"/>
      <c r="DV6" s="624"/>
      <c r="DW6" s="624"/>
      <c r="DX6" s="624"/>
      <c r="DY6" s="624"/>
      <c r="DZ6" s="624"/>
      <c r="EA6" s="624"/>
      <c r="EB6" s="624"/>
      <c r="EC6" s="633"/>
    </row>
    <row r="7" spans="2:143" ht="11.25" customHeight="1" x14ac:dyDescent="0.15">
      <c r="B7" s="620" t="s">
        <v>234</v>
      </c>
      <c r="C7" s="621"/>
      <c r="D7" s="621"/>
      <c r="E7" s="621"/>
      <c r="F7" s="621"/>
      <c r="G7" s="621"/>
      <c r="H7" s="621"/>
      <c r="I7" s="621"/>
      <c r="J7" s="621"/>
      <c r="K7" s="621"/>
      <c r="L7" s="621"/>
      <c r="M7" s="621"/>
      <c r="N7" s="621"/>
      <c r="O7" s="621"/>
      <c r="P7" s="621"/>
      <c r="Q7" s="622"/>
      <c r="R7" s="623">
        <v>51599</v>
      </c>
      <c r="S7" s="624"/>
      <c r="T7" s="624"/>
      <c r="U7" s="624"/>
      <c r="V7" s="624"/>
      <c r="W7" s="624"/>
      <c r="X7" s="624"/>
      <c r="Y7" s="625"/>
      <c r="Z7" s="626">
        <v>0</v>
      </c>
      <c r="AA7" s="626"/>
      <c r="AB7" s="626"/>
      <c r="AC7" s="626"/>
      <c r="AD7" s="627">
        <v>51599</v>
      </c>
      <c r="AE7" s="627"/>
      <c r="AF7" s="627"/>
      <c r="AG7" s="627"/>
      <c r="AH7" s="627"/>
      <c r="AI7" s="627"/>
      <c r="AJ7" s="627"/>
      <c r="AK7" s="627"/>
      <c r="AL7" s="628">
        <v>0.1</v>
      </c>
      <c r="AM7" s="629"/>
      <c r="AN7" s="629"/>
      <c r="AO7" s="630"/>
      <c r="AP7" s="620" t="s">
        <v>235</v>
      </c>
      <c r="AQ7" s="621"/>
      <c r="AR7" s="621"/>
      <c r="AS7" s="621"/>
      <c r="AT7" s="621"/>
      <c r="AU7" s="621"/>
      <c r="AV7" s="621"/>
      <c r="AW7" s="621"/>
      <c r="AX7" s="621"/>
      <c r="AY7" s="621"/>
      <c r="AZ7" s="621"/>
      <c r="BA7" s="621"/>
      <c r="BB7" s="621"/>
      <c r="BC7" s="621"/>
      <c r="BD7" s="621"/>
      <c r="BE7" s="621"/>
      <c r="BF7" s="622"/>
      <c r="BG7" s="623">
        <v>37615805</v>
      </c>
      <c r="BH7" s="624"/>
      <c r="BI7" s="624"/>
      <c r="BJ7" s="624"/>
      <c r="BK7" s="624"/>
      <c r="BL7" s="624"/>
      <c r="BM7" s="624"/>
      <c r="BN7" s="625"/>
      <c r="BO7" s="626">
        <v>52.4</v>
      </c>
      <c r="BP7" s="626"/>
      <c r="BQ7" s="626"/>
      <c r="BR7" s="626"/>
      <c r="BS7" s="627">
        <v>636800</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13524759</v>
      </c>
      <c r="CS7" s="624"/>
      <c r="CT7" s="624"/>
      <c r="CU7" s="624"/>
      <c r="CV7" s="624"/>
      <c r="CW7" s="624"/>
      <c r="CX7" s="624"/>
      <c r="CY7" s="625"/>
      <c r="CZ7" s="626">
        <v>7.4</v>
      </c>
      <c r="DA7" s="626"/>
      <c r="DB7" s="626"/>
      <c r="DC7" s="626"/>
      <c r="DD7" s="632">
        <v>749655</v>
      </c>
      <c r="DE7" s="624"/>
      <c r="DF7" s="624"/>
      <c r="DG7" s="624"/>
      <c r="DH7" s="624"/>
      <c r="DI7" s="624"/>
      <c r="DJ7" s="624"/>
      <c r="DK7" s="624"/>
      <c r="DL7" s="624"/>
      <c r="DM7" s="624"/>
      <c r="DN7" s="624"/>
      <c r="DO7" s="624"/>
      <c r="DP7" s="625"/>
      <c r="DQ7" s="632">
        <v>11191475</v>
      </c>
      <c r="DR7" s="624"/>
      <c r="DS7" s="624"/>
      <c r="DT7" s="624"/>
      <c r="DU7" s="624"/>
      <c r="DV7" s="624"/>
      <c r="DW7" s="624"/>
      <c r="DX7" s="624"/>
      <c r="DY7" s="624"/>
      <c r="DZ7" s="624"/>
      <c r="EA7" s="624"/>
      <c r="EB7" s="624"/>
      <c r="EC7" s="633"/>
    </row>
    <row r="8" spans="2:143" ht="11.25" customHeight="1" x14ac:dyDescent="0.15">
      <c r="B8" s="620" t="s">
        <v>237</v>
      </c>
      <c r="C8" s="621"/>
      <c r="D8" s="621"/>
      <c r="E8" s="621"/>
      <c r="F8" s="621"/>
      <c r="G8" s="621"/>
      <c r="H8" s="621"/>
      <c r="I8" s="621"/>
      <c r="J8" s="621"/>
      <c r="K8" s="621"/>
      <c r="L8" s="621"/>
      <c r="M8" s="621"/>
      <c r="N8" s="621"/>
      <c r="O8" s="621"/>
      <c r="P8" s="621"/>
      <c r="Q8" s="622"/>
      <c r="R8" s="623">
        <v>521297</v>
      </c>
      <c r="S8" s="624"/>
      <c r="T8" s="624"/>
      <c r="U8" s="624"/>
      <c r="V8" s="624"/>
      <c r="W8" s="624"/>
      <c r="X8" s="624"/>
      <c r="Y8" s="625"/>
      <c r="Z8" s="626">
        <v>0.3</v>
      </c>
      <c r="AA8" s="626"/>
      <c r="AB8" s="626"/>
      <c r="AC8" s="626"/>
      <c r="AD8" s="627">
        <v>521297</v>
      </c>
      <c r="AE8" s="627"/>
      <c r="AF8" s="627"/>
      <c r="AG8" s="627"/>
      <c r="AH8" s="627"/>
      <c r="AI8" s="627"/>
      <c r="AJ8" s="627"/>
      <c r="AK8" s="627"/>
      <c r="AL8" s="628">
        <v>0.6</v>
      </c>
      <c r="AM8" s="629"/>
      <c r="AN8" s="629"/>
      <c r="AO8" s="630"/>
      <c r="AP8" s="620" t="s">
        <v>238</v>
      </c>
      <c r="AQ8" s="621"/>
      <c r="AR8" s="621"/>
      <c r="AS8" s="621"/>
      <c r="AT8" s="621"/>
      <c r="AU8" s="621"/>
      <c r="AV8" s="621"/>
      <c r="AW8" s="621"/>
      <c r="AX8" s="621"/>
      <c r="AY8" s="621"/>
      <c r="AZ8" s="621"/>
      <c r="BA8" s="621"/>
      <c r="BB8" s="621"/>
      <c r="BC8" s="621"/>
      <c r="BD8" s="621"/>
      <c r="BE8" s="621"/>
      <c r="BF8" s="622"/>
      <c r="BG8" s="623">
        <v>920380</v>
      </c>
      <c r="BH8" s="624"/>
      <c r="BI8" s="624"/>
      <c r="BJ8" s="624"/>
      <c r="BK8" s="624"/>
      <c r="BL8" s="624"/>
      <c r="BM8" s="624"/>
      <c r="BN8" s="625"/>
      <c r="BO8" s="626">
        <v>1.3</v>
      </c>
      <c r="BP8" s="626"/>
      <c r="BQ8" s="626"/>
      <c r="BR8" s="626"/>
      <c r="BS8" s="627" t="s">
        <v>239</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94546685</v>
      </c>
      <c r="CS8" s="624"/>
      <c r="CT8" s="624"/>
      <c r="CU8" s="624"/>
      <c r="CV8" s="624"/>
      <c r="CW8" s="624"/>
      <c r="CX8" s="624"/>
      <c r="CY8" s="625"/>
      <c r="CZ8" s="626">
        <v>51.4</v>
      </c>
      <c r="DA8" s="626"/>
      <c r="DB8" s="626"/>
      <c r="DC8" s="626"/>
      <c r="DD8" s="632">
        <v>1443364</v>
      </c>
      <c r="DE8" s="624"/>
      <c r="DF8" s="624"/>
      <c r="DG8" s="624"/>
      <c r="DH8" s="624"/>
      <c r="DI8" s="624"/>
      <c r="DJ8" s="624"/>
      <c r="DK8" s="624"/>
      <c r="DL8" s="624"/>
      <c r="DM8" s="624"/>
      <c r="DN8" s="624"/>
      <c r="DO8" s="624"/>
      <c r="DP8" s="625"/>
      <c r="DQ8" s="632">
        <v>42018296</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416612</v>
      </c>
      <c r="S9" s="624"/>
      <c r="T9" s="624"/>
      <c r="U9" s="624"/>
      <c r="V9" s="624"/>
      <c r="W9" s="624"/>
      <c r="X9" s="624"/>
      <c r="Y9" s="625"/>
      <c r="Z9" s="626">
        <v>0.2</v>
      </c>
      <c r="AA9" s="626"/>
      <c r="AB9" s="626"/>
      <c r="AC9" s="626"/>
      <c r="AD9" s="627">
        <v>416612</v>
      </c>
      <c r="AE9" s="627"/>
      <c r="AF9" s="627"/>
      <c r="AG9" s="627"/>
      <c r="AH9" s="627"/>
      <c r="AI9" s="627"/>
      <c r="AJ9" s="627"/>
      <c r="AK9" s="627"/>
      <c r="AL9" s="628">
        <v>0.4</v>
      </c>
      <c r="AM9" s="629"/>
      <c r="AN9" s="629"/>
      <c r="AO9" s="630"/>
      <c r="AP9" s="620" t="s">
        <v>242</v>
      </c>
      <c r="AQ9" s="621"/>
      <c r="AR9" s="621"/>
      <c r="AS9" s="621"/>
      <c r="AT9" s="621"/>
      <c r="AU9" s="621"/>
      <c r="AV9" s="621"/>
      <c r="AW9" s="621"/>
      <c r="AX9" s="621"/>
      <c r="AY9" s="621"/>
      <c r="AZ9" s="621"/>
      <c r="BA9" s="621"/>
      <c r="BB9" s="621"/>
      <c r="BC9" s="621"/>
      <c r="BD9" s="621"/>
      <c r="BE9" s="621"/>
      <c r="BF9" s="622"/>
      <c r="BG9" s="623">
        <v>33248343</v>
      </c>
      <c r="BH9" s="624"/>
      <c r="BI9" s="624"/>
      <c r="BJ9" s="624"/>
      <c r="BK9" s="624"/>
      <c r="BL9" s="624"/>
      <c r="BM9" s="624"/>
      <c r="BN9" s="625"/>
      <c r="BO9" s="626">
        <v>46.3</v>
      </c>
      <c r="BP9" s="626"/>
      <c r="BQ9" s="626"/>
      <c r="BR9" s="626"/>
      <c r="BS9" s="627" t="s">
        <v>129</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22319593</v>
      </c>
      <c r="CS9" s="624"/>
      <c r="CT9" s="624"/>
      <c r="CU9" s="624"/>
      <c r="CV9" s="624"/>
      <c r="CW9" s="624"/>
      <c r="CX9" s="624"/>
      <c r="CY9" s="625"/>
      <c r="CZ9" s="626">
        <v>12.1</v>
      </c>
      <c r="DA9" s="626"/>
      <c r="DB9" s="626"/>
      <c r="DC9" s="626"/>
      <c r="DD9" s="632">
        <v>2694058</v>
      </c>
      <c r="DE9" s="624"/>
      <c r="DF9" s="624"/>
      <c r="DG9" s="624"/>
      <c r="DH9" s="624"/>
      <c r="DI9" s="624"/>
      <c r="DJ9" s="624"/>
      <c r="DK9" s="624"/>
      <c r="DL9" s="624"/>
      <c r="DM9" s="624"/>
      <c r="DN9" s="624"/>
      <c r="DO9" s="624"/>
      <c r="DP9" s="625"/>
      <c r="DQ9" s="632">
        <v>15069147</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239</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1087543</v>
      </c>
      <c r="BH10" s="624"/>
      <c r="BI10" s="624"/>
      <c r="BJ10" s="624"/>
      <c r="BK10" s="624"/>
      <c r="BL10" s="624"/>
      <c r="BM10" s="624"/>
      <c r="BN10" s="625"/>
      <c r="BO10" s="626">
        <v>1.5</v>
      </c>
      <c r="BP10" s="626"/>
      <c r="BQ10" s="626"/>
      <c r="BR10" s="626"/>
      <c r="BS10" s="627" t="s">
        <v>239</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98265</v>
      </c>
      <c r="CS10" s="624"/>
      <c r="CT10" s="624"/>
      <c r="CU10" s="624"/>
      <c r="CV10" s="624"/>
      <c r="CW10" s="624"/>
      <c r="CX10" s="624"/>
      <c r="CY10" s="625"/>
      <c r="CZ10" s="626">
        <v>0.1</v>
      </c>
      <c r="DA10" s="626"/>
      <c r="DB10" s="626"/>
      <c r="DC10" s="626"/>
      <c r="DD10" s="632" t="s">
        <v>239</v>
      </c>
      <c r="DE10" s="624"/>
      <c r="DF10" s="624"/>
      <c r="DG10" s="624"/>
      <c r="DH10" s="624"/>
      <c r="DI10" s="624"/>
      <c r="DJ10" s="624"/>
      <c r="DK10" s="624"/>
      <c r="DL10" s="624"/>
      <c r="DM10" s="624"/>
      <c r="DN10" s="624"/>
      <c r="DO10" s="624"/>
      <c r="DP10" s="625"/>
      <c r="DQ10" s="632">
        <v>83372</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11374423</v>
      </c>
      <c r="S11" s="624"/>
      <c r="T11" s="624"/>
      <c r="U11" s="624"/>
      <c r="V11" s="624"/>
      <c r="W11" s="624"/>
      <c r="X11" s="624"/>
      <c r="Y11" s="625"/>
      <c r="Z11" s="628">
        <v>5.9</v>
      </c>
      <c r="AA11" s="629"/>
      <c r="AB11" s="629"/>
      <c r="AC11" s="635"/>
      <c r="AD11" s="632">
        <v>11374423</v>
      </c>
      <c r="AE11" s="624"/>
      <c r="AF11" s="624"/>
      <c r="AG11" s="624"/>
      <c r="AH11" s="624"/>
      <c r="AI11" s="624"/>
      <c r="AJ11" s="624"/>
      <c r="AK11" s="625"/>
      <c r="AL11" s="628">
        <v>12.1</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2359539</v>
      </c>
      <c r="BH11" s="624"/>
      <c r="BI11" s="624"/>
      <c r="BJ11" s="624"/>
      <c r="BK11" s="624"/>
      <c r="BL11" s="624"/>
      <c r="BM11" s="624"/>
      <c r="BN11" s="625"/>
      <c r="BO11" s="626">
        <v>3.3</v>
      </c>
      <c r="BP11" s="626"/>
      <c r="BQ11" s="626"/>
      <c r="BR11" s="626"/>
      <c r="BS11" s="627">
        <v>636800</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351554</v>
      </c>
      <c r="CS11" s="624"/>
      <c r="CT11" s="624"/>
      <c r="CU11" s="624"/>
      <c r="CV11" s="624"/>
      <c r="CW11" s="624"/>
      <c r="CX11" s="624"/>
      <c r="CY11" s="625"/>
      <c r="CZ11" s="626">
        <v>0.2</v>
      </c>
      <c r="DA11" s="626"/>
      <c r="DB11" s="626"/>
      <c r="DC11" s="626"/>
      <c r="DD11" s="632">
        <v>15769</v>
      </c>
      <c r="DE11" s="624"/>
      <c r="DF11" s="624"/>
      <c r="DG11" s="624"/>
      <c r="DH11" s="624"/>
      <c r="DI11" s="624"/>
      <c r="DJ11" s="624"/>
      <c r="DK11" s="624"/>
      <c r="DL11" s="624"/>
      <c r="DM11" s="624"/>
      <c r="DN11" s="624"/>
      <c r="DO11" s="624"/>
      <c r="DP11" s="625"/>
      <c r="DQ11" s="632">
        <v>239068</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v>7563</v>
      </c>
      <c r="S12" s="624"/>
      <c r="T12" s="624"/>
      <c r="U12" s="624"/>
      <c r="V12" s="624"/>
      <c r="W12" s="624"/>
      <c r="X12" s="624"/>
      <c r="Y12" s="625"/>
      <c r="Z12" s="626">
        <v>0</v>
      </c>
      <c r="AA12" s="626"/>
      <c r="AB12" s="626"/>
      <c r="AC12" s="626"/>
      <c r="AD12" s="627">
        <v>7563</v>
      </c>
      <c r="AE12" s="627"/>
      <c r="AF12" s="627"/>
      <c r="AG12" s="627"/>
      <c r="AH12" s="627"/>
      <c r="AI12" s="627"/>
      <c r="AJ12" s="627"/>
      <c r="AK12" s="627"/>
      <c r="AL12" s="628">
        <v>0</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25104950</v>
      </c>
      <c r="BH12" s="624"/>
      <c r="BI12" s="624"/>
      <c r="BJ12" s="624"/>
      <c r="BK12" s="624"/>
      <c r="BL12" s="624"/>
      <c r="BM12" s="624"/>
      <c r="BN12" s="625"/>
      <c r="BO12" s="626">
        <v>35</v>
      </c>
      <c r="BP12" s="626"/>
      <c r="BQ12" s="626"/>
      <c r="BR12" s="626"/>
      <c r="BS12" s="627" t="s">
        <v>239</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1197774</v>
      </c>
      <c r="CS12" s="624"/>
      <c r="CT12" s="624"/>
      <c r="CU12" s="624"/>
      <c r="CV12" s="624"/>
      <c r="CW12" s="624"/>
      <c r="CX12" s="624"/>
      <c r="CY12" s="625"/>
      <c r="CZ12" s="626">
        <v>0.7</v>
      </c>
      <c r="DA12" s="626"/>
      <c r="DB12" s="626"/>
      <c r="DC12" s="626"/>
      <c r="DD12" s="632">
        <v>30330</v>
      </c>
      <c r="DE12" s="624"/>
      <c r="DF12" s="624"/>
      <c r="DG12" s="624"/>
      <c r="DH12" s="624"/>
      <c r="DI12" s="624"/>
      <c r="DJ12" s="624"/>
      <c r="DK12" s="624"/>
      <c r="DL12" s="624"/>
      <c r="DM12" s="624"/>
      <c r="DN12" s="624"/>
      <c r="DO12" s="624"/>
      <c r="DP12" s="625"/>
      <c r="DQ12" s="632">
        <v>1191544</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239</v>
      </c>
      <c r="AE13" s="627"/>
      <c r="AF13" s="627"/>
      <c r="AG13" s="627"/>
      <c r="AH13" s="627"/>
      <c r="AI13" s="627"/>
      <c r="AJ13" s="627"/>
      <c r="AK13" s="627"/>
      <c r="AL13" s="628" t="s">
        <v>239</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25033204</v>
      </c>
      <c r="BH13" s="624"/>
      <c r="BI13" s="624"/>
      <c r="BJ13" s="624"/>
      <c r="BK13" s="624"/>
      <c r="BL13" s="624"/>
      <c r="BM13" s="624"/>
      <c r="BN13" s="625"/>
      <c r="BO13" s="626">
        <v>34.9</v>
      </c>
      <c r="BP13" s="626"/>
      <c r="BQ13" s="626"/>
      <c r="BR13" s="626"/>
      <c r="BS13" s="627" t="s">
        <v>129</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14755585</v>
      </c>
      <c r="CS13" s="624"/>
      <c r="CT13" s="624"/>
      <c r="CU13" s="624"/>
      <c r="CV13" s="624"/>
      <c r="CW13" s="624"/>
      <c r="CX13" s="624"/>
      <c r="CY13" s="625"/>
      <c r="CZ13" s="626">
        <v>8</v>
      </c>
      <c r="DA13" s="626"/>
      <c r="DB13" s="626"/>
      <c r="DC13" s="626"/>
      <c r="DD13" s="632">
        <v>6513739</v>
      </c>
      <c r="DE13" s="624"/>
      <c r="DF13" s="624"/>
      <c r="DG13" s="624"/>
      <c r="DH13" s="624"/>
      <c r="DI13" s="624"/>
      <c r="DJ13" s="624"/>
      <c r="DK13" s="624"/>
      <c r="DL13" s="624"/>
      <c r="DM13" s="624"/>
      <c r="DN13" s="624"/>
      <c r="DO13" s="624"/>
      <c r="DP13" s="625"/>
      <c r="DQ13" s="632">
        <v>8659165</v>
      </c>
      <c r="DR13" s="624"/>
      <c r="DS13" s="624"/>
      <c r="DT13" s="624"/>
      <c r="DU13" s="624"/>
      <c r="DV13" s="624"/>
      <c r="DW13" s="624"/>
      <c r="DX13" s="624"/>
      <c r="DY13" s="624"/>
      <c r="DZ13" s="624"/>
      <c r="EA13" s="624"/>
      <c r="EB13" s="624"/>
      <c r="EC13" s="633"/>
    </row>
    <row r="14" spans="2:143" ht="11.25" customHeight="1" x14ac:dyDescent="0.15">
      <c r="B14" s="620" t="s">
        <v>256</v>
      </c>
      <c r="C14" s="621"/>
      <c r="D14" s="621"/>
      <c r="E14" s="621"/>
      <c r="F14" s="621"/>
      <c r="G14" s="621"/>
      <c r="H14" s="621"/>
      <c r="I14" s="621"/>
      <c r="J14" s="621"/>
      <c r="K14" s="621"/>
      <c r="L14" s="621"/>
      <c r="M14" s="621"/>
      <c r="N14" s="621"/>
      <c r="O14" s="621"/>
      <c r="P14" s="621"/>
      <c r="Q14" s="622"/>
      <c r="R14" s="623">
        <v>2892</v>
      </c>
      <c r="S14" s="624"/>
      <c r="T14" s="624"/>
      <c r="U14" s="624"/>
      <c r="V14" s="624"/>
      <c r="W14" s="624"/>
      <c r="X14" s="624"/>
      <c r="Y14" s="625"/>
      <c r="Z14" s="626">
        <v>0</v>
      </c>
      <c r="AA14" s="626"/>
      <c r="AB14" s="626"/>
      <c r="AC14" s="626"/>
      <c r="AD14" s="627">
        <v>2892</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574817</v>
      </c>
      <c r="BH14" s="624"/>
      <c r="BI14" s="624"/>
      <c r="BJ14" s="624"/>
      <c r="BK14" s="624"/>
      <c r="BL14" s="624"/>
      <c r="BM14" s="624"/>
      <c r="BN14" s="625"/>
      <c r="BO14" s="626">
        <v>0.8</v>
      </c>
      <c r="BP14" s="626"/>
      <c r="BQ14" s="626"/>
      <c r="BR14" s="626"/>
      <c r="BS14" s="627" t="s">
        <v>129</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5837511</v>
      </c>
      <c r="CS14" s="624"/>
      <c r="CT14" s="624"/>
      <c r="CU14" s="624"/>
      <c r="CV14" s="624"/>
      <c r="CW14" s="624"/>
      <c r="CX14" s="624"/>
      <c r="CY14" s="625"/>
      <c r="CZ14" s="626">
        <v>3.2</v>
      </c>
      <c r="DA14" s="626"/>
      <c r="DB14" s="626"/>
      <c r="DC14" s="626"/>
      <c r="DD14" s="632">
        <v>290843</v>
      </c>
      <c r="DE14" s="624"/>
      <c r="DF14" s="624"/>
      <c r="DG14" s="624"/>
      <c r="DH14" s="624"/>
      <c r="DI14" s="624"/>
      <c r="DJ14" s="624"/>
      <c r="DK14" s="624"/>
      <c r="DL14" s="624"/>
      <c r="DM14" s="624"/>
      <c r="DN14" s="624"/>
      <c r="DO14" s="624"/>
      <c r="DP14" s="625"/>
      <c r="DQ14" s="632">
        <v>5276095</v>
      </c>
      <c r="DR14" s="624"/>
      <c r="DS14" s="624"/>
      <c r="DT14" s="624"/>
      <c r="DU14" s="624"/>
      <c r="DV14" s="624"/>
      <c r="DW14" s="624"/>
      <c r="DX14" s="624"/>
      <c r="DY14" s="624"/>
      <c r="DZ14" s="624"/>
      <c r="EA14" s="624"/>
      <c r="EB14" s="624"/>
      <c r="EC14" s="633"/>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260</v>
      </c>
      <c r="AA15" s="626"/>
      <c r="AB15" s="626"/>
      <c r="AC15" s="626"/>
      <c r="AD15" s="627" t="s">
        <v>129</v>
      </c>
      <c r="AE15" s="627"/>
      <c r="AF15" s="627"/>
      <c r="AG15" s="627"/>
      <c r="AH15" s="627"/>
      <c r="AI15" s="627"/>
      <c r="AJ15" s="627"/>
      <c r="AK15" s="627"/>
      <c r="AL15" s="628" t="s">
        <v>129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3117073</v>
      </c>
      <c r="BH15" s="624"/>
      <c r="BI15" s="624"/>
      <c r="BJ15" s="624"/>
      <c r="BK15" s="624"/>
      <c r="BL15" s="624"/>
      <c r="BM15" s="624"/>
      <c r="BN15" s="625"/>
      <c r="BO15" s="626">
        <v>4.3</v>
      </c>
      <c r="BP15" s="626"/>
      <c r="BQ15" s="626"/>
      <c r="BR15" s="626"/>
      <c r="BS15" s="627" t="s">
        <v>260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19510105</v>
      </c>
      <c r="CS15" s="624"/>
      <c r="CT15" s="624"/>
      <c r="CU15" s="624"/>
      <c r="CV15" s="624"/>
      <c r="CW15" s="624"/>
      <c r="CX15" s="624"/>
      <c r="CY15" s="625"/>
      <c r="CZ15" s="626">
        <v>10.6</v>
      </c>
      <c r="DA15" s="626"/>
      <c r="DB15" s="626"/>
      <c r="DC15" s="626"/>
      <c r="DD15" s="632">
        <v>2666588</v>
      </c>
      <c r="DE15" s="624"/>
      <c r="DF15" s="624"/>
      <c r="DG15" s="624"/>
      <c r="DH15" s="624"/>
      <c r="DI15" s="624"/>
      <c r="DJ15" s="624"/>
      <c r="DK15" s="624"/>
      <c r="DL15" s="624"/>
      <c r="DM15" s="624"/>
      <c r="DN15" s="624"/>
      <c r="DO15" s="624"/>
      <c r="DP15" s="625"/>
      <c r="DQ15" s="632">
        <v>13616603</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130628</v>
      </c>
      <c r="S16" s="624"/>
      <c r="T16" s="624"/>
      <c r="U16" s="624"/>
      <c r="V16" s="624"/>
      <c r="W16" s="624"/>
      <c r="X16" s="624"/>
      <c r="Y16" s="625"/>
      <c r="Z16" s="626">
        <v>0.1</v>
      </c>
      <c r="AA16" s="626"/>
      <c r="AB16" s="626"/>
      <c r="AC16" s="626"/>
      <c r="AD16" s="627">
        <v>130628</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239</v>
      </c>
      <c r="CS16" s="624"/>
      <c r="CT16" s="624"/>
      <c r="CU16" s="624"/>
      <c r="CV16" s="624"/>
      <c r="CW16" s="624"/>
      <c r="CX16" s="624"/>
      <c r="CY16" s="625"/>
      <c r="CZ16" s="626" t="s">
        <v>239</v>
      </c>
      <c r="DA16" s="626"/>
      <c r="DB16" s="626"/>
      <c r="DC16" s="626"/>
      <c r="DD16" s="632" t="s">
        <v>239</v>
      </c>
      <c r="DE16" s="624"/>
      <c r="DF16" s="624"/>
      <c r="DG16" s="624"/>
      <c r="DH16" s="624"/>
      <c r="DI16" s="624"/>
      <c r="DJ16" s="624"/>
      <c r="DK16" s="624"/>
      <c r="DL16" s="624"/>
      <c r="DM16" s="624"/>
      <c r="DN16" s="624"/>
      <c r="DO16" s="624"/>
      <c r="DP16" s="625"/>
      <c r="DQ16" s="632" t="s">
        <v>129</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685542</v>
      </c>
      <c r="S17" s="624"/>
      <c r="T17" s="624"/>
      <c r="U17" s="624"/>
      <c r="V17" s="624"/>
      <c r="W17" s="624"/>
      <c r="X17" s="624"/>
      <c r="Y17" s="625"/>
      <c r="Z17" s="626">
        <v>0.4</v>
      </c>
      <c r="AA17" s="626"/>
      <c r="AB17" s="626"/>
      <c r="AC17" s="626"/>
      <c r="AD17" s="627">
        <v>685542</v>
      </c>
      <c r="AE17" s="627"/>
      <c r="AF17" s="627"/>
      <c r="AG17" s="627"/>
      <c r="AH17" s="627"/>
      <c r="AI17" s="627"/>
      <c r="AJ17" s="627"/>
      <c r="AK17" s="627"/>
      <c r="AL17" s="628">
        <v>0.7</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239</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10963706</v>
      </c>
      <c r="CS17" s="624"/>
      <c r="CT17" s="624"/>
      <c r="CU17" s="624"/>
      <c r="CV17" s="624"/>
      <c r="CW17" s="624"/>
      <c r="CX17" s="624"/>
      <c r="CY17" s="625"/>
      <c r="CZ17" s="626">
        <v>6</v>
      </c>
      <c r="DA17" s="626"/>
      <c r="DB17" s="626"/>
      <c r="DC17" s="626"/>
      <c r="DD17" s="632" t="s">
        <v>239</v>
      </c>
      <c r="DE17" s="624"/>
      <c r="DF17" s="624"/>
      <c r="DG17" s="624"/>
      <c r="DH17" s="624"/>
      <c r="DI17" s="624"/>
      <c r="DJ17" s="624"/>
      <c r="DK17" s="624"/>
      <c r="DL17" s="624"/>
      <c r="DM17" s="624"/>
      <c r="DN17" s="624"/>
      <c r="DO17" s="624"/>
      <c r="DP17" s="625"/>
      <c r="DQ17" s="632">
        <v>10908602</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532127</v>
      </c>
      <c r="S18" s="624"/>
      <c r="T18" s="624"/>
      <c r="U18" s="624"/>
      <c r="V18" s="624"/>
      <c r="W18" s="624"/>
      <c r="X18" s="624"/>
      <c r="Y18" s="625"/>
      <c r="Z18" s="626">
        <v>0.3</v>
      </c>
      <c r="AA18" s="626"/>
      <c r="AB18" s="626"/>
      <c r="AC18" s="626"/>
      <c r="AD18" s="627">
        <v>532127</v>
      </c>
      <c r="AE18" s="627"/>
      <c r="AF18" s="627"/>
      <c r="AG18" s="627"/>
      <c r="AH18" s="627"/>
      <c r="AI18" s="627"/>
      <c r="AJ18" s="627"/>
      <c r="AK18" s="627"/>
      <c r="AL18" s="628">
        <v>0.6</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519814</v>
      </c>
      <c r="S19" s="624"/>
      <c r="T19" s="624"/>
      <c r="U19" s="624"/>
      <c r="V19" s="624"/>
      <c r="W19" s="624"/>
      <c r="X19" s="624"/>
      <c r="Y19" s="625"/>
      <c r="Z19" s="626">
        <v>0.3</v>
      </c>
      <c r="AA19" s="626"/>
      <c r="AB19" s="626"/>
      <c r="AC19" s="626"/>
      <c r="AD19" s="627">
        <v>519814</v>
      </c>
      <c r="AE19" s="627"/>
      <c r="AF19" s="627"/>
      <c r="AG19" s="627"/>
      <c r="AH19" s="627"/>
      <c r="AI19" s="627"/>
      <c r="AJ19" s="627"/>
      <c r="AK19" s="627"/>
      <c r="AL19" s="628">
        <v>0.6</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5342519</v>
      </c>
      <c r="BH19" s="624"/>
      <c r="BI19" s="624"/>
      <c r="BJ19" s="624"/>
      <c r="BK19" s="624"/>
      <c r="BL19" s="624"/>
      <c r="BM19" s="624"/>
      <c r="BN19" s="625"/>
      <c r="BO19" s="626">
        <v>7.4</v>
      </c>
      <c r="BP19" s="626"/>
      <c r="BQ19" s="626"/>
      <c r="BR19" s="626"/>
      <c r="BS19" s="627" t="s">
        <v>129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239</v>
      </c>
      <c r="DA19" s="626"/>
      <c r="DB19" s="626"/>
      <c r="DC19" s="626"/>
      <c r="DD19" s="632" t="s">
        <v>239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12313</v>
      </c>
      <c r="S20" s="624"/>
      <c r="T20" s="624"/>
      <c r="U20" s="624"/>
      <c r="V20" s="624"/>
      <c r="W20" s="624"/>
      <c r="X20" s="624"/>
      <c r="Y20" s="625"/>
      <c r="Z20" s="626">
        <v>0</v>
      </c>
      <c r="AA20" s="626"/>
      <c r="AB20" s="626"/>
      <c r="AC20" s="626"/>
      <c r="AD20" s="627">
        <v>12313</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5342519</v>
      </c>
      <c r="BH20" s="624"/>
      <c r="BI20" s="624"/>
      <c r="BJ20" s="624"/>
      <c r="BK20" s="624"/>
      <c r="BL20" s="624"/>
      <c r="BM20" s="624"/>
      <c r="BN20" s="625"/>
      <c r="BO20" s="626">
        <v>7.4</v>
      </c>
      <c r="BP20" s="626"/>
      <c r="BQ20" s="626"/>
      <c r="BR20" s="626"/>
      <c r="BS20" s="627" t="s">
        <v>129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183865661</v>
      </c>
      <c r="CS20" s="624"/>
      <c r="CT20" s="624"/>
      <c r="CU20" s="624"/>
      <c r="CV20" s="624"/>
      <c r="CW20" s="624"/>
      <c r="CX20" s="624"/>
      <c r="CY20" s="625"/>
      <c r="CZ20" s="626">
        <v>100</v>
      </c>
      <c r="DA20" s="626"/>
      <c r="DB20" s="626"/>
      <c r="DC20" s="626"/>
      <c r="DD20" s="632">
        <v>14404346</v>
      </c>
      <c r="DE20" s="624"/>
      <c r="DF20" s="624"/>
      <c r="DG20" s="624"/>
      <c r="DH20" s="624"/>
      <c r="DI20" s="624"/>
      <c r="DJ20" s="624"/>
      <c r="DK20" s="624"/>
      <c r="DL20" s="624"/>
      <c r="DM20" s="624"/>
      <c r="DN20" s="624"/>
      <c r="DO20" s="624"/>
      <c r="DP20" s="625"/>
      <c r="DQ20" s="632">
        <v>109013491</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12038180</v>
      </c>
      <c r="S21" s="624"/>
      <c r="T21" s="624"/>
      <c r="U21" s="624"/>
      <c r="V21" s="624"/>
      <c r="W21" s="624"/>
      <c r="X21" s="624"/>
      <c r="Y21" s="625"/>
      <c r="Z21" s="626">
        <v>6.2</v>
      </c>
      <c r="AA21" s="626"/>
      <c r="AB21" s="626"/>
      <c r="AC21" s="626"/>
      <c r="AD21" s="627">
        <v>11520567</v>
      </c>
      <c r="AE21" s="627"/>
      <c r="AF21" s="627"/>
      <c r="AG21" s="627"/>
      <c r="AH21" s="627"/>
      <c r="AI21" s="627"/>
      <c r="AJ21" s="627"/>
      <c r="AK21" s="627"/>
      <c r="AL21" s="628">
        <v>12.2</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239</v>
      </c>
      <c r="BH21" s="624"/>
      <c r="BI21" s="624"/>
      <c r="BJ21" s="624"/>
      <c r="BK21" s="624"/>
      <c r="BL21" s="624"/>
      <c r="BM21" s="624"/>
      <c r="BN21" s="625"/>
      <c r="BO21" s="626" t="s">
        <v>129</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11520567</v>
      </c>
      <c r="S22" s="624"/>
      <c r="T22" s="624"/>
      <c r="U22" s="624"/>
      <c r="V22" s="624"/>
      <c r="W22" s="624"/>
      <c r="X22" s="624"/>
      <c r="Y22" s="625"/>
      <c r="Z22" s="626">
        <v>6</v>
      </c>
      <c r="AA22" s="626"/>
      <c r="AB22" s="626"/>
      <c r="AC22" s="626"/>
      <c r="AD22" s="627">
        <v>11520567</v>
      </c>
      <c r="AE22" s="627"/>
      <c r="AF22" s="627"/>
      <c r="AG22" s="627"/>
      <c r="AH22" s="627"/>
      <c r="AI22" s="627"/>
      <c r="AJ22" s="627"/>
      <c r="AK22" s="627"/>
      <c r="AL22" s="628">
        <v>12.2</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v>1045788</v>
      </c>
      <c r="BH22" s="624"/>
      <c r="BI22" s="624"/>
      <c r="BJ22" s="624"/>
      <c r="BK22" s="624"/>
      <c r="BL22" s="624"/>
      <c r="BM22" s="624"/>
      <c r="BN22" s="625"/>
      <c r="BO22" s="626">
        <v>1.5</v>
      </c>
      <c r="BP22" s="626"/>
      <c r="BQ22" s="626"/>
      <c r="BR22" s="626"/>
      <c r="BS22" s="627" t="s">
        <v>129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514999</v>
      </c>
      <c r="S23" s="624"/>
      <c r="T23" s="624"/>
      <c r="U23" s="624"/>
      <c r="V23" s="624"/>
      <c r="W23" s="624"/>
      <c r="X23" s="624"/>
      <c r="Y23" s="625"/>
      <c r="Z23" s="626">
        <v>0.3</v>
      </c>
      <c r="AA23" s="626"/>
      <c r="AB23" s="626"/>
      <c r="AC23" s="626"/>
      <c r="AD23" s="627" t="s">
        <v>129</v>
      </c>
      <c r="AE23" s="627"/>
      <c r="AF23" s="627"/>
      <c r="AG23" s="627"/>
      <c r="AH23" s="627"/>
      <c r="AI23" s="627"/>
      <c r="AJ23" s="627"/>
      <c r="AK23" s="627"/>
      <c r="AL23" s="628" t="s">
        <v>239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4296731</v>
      </c>
      <c r="BH23" s="624"/>
      <c r="BI23" s="624"/>
      <c r="BJ23" s="624"/>
      <c r="BK23" s="624"/>
      <c r="BL23" s="624"/>
      <c r="BM23" s="624"/>
      <c r="BN23" s="625"/>
      <c r="BO23" s="626">
        <v>6</v>
      </c>
      <c r="BP23" s="626"/>
      <c r="BQ23" s="626"/>
      <c r="BR23" s="626"/>
      <c r="BS23" s="627" t="s">
        <v>239</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v>2614</v>
      </c>
      <c r="S24" s="624"/>
      <c r="T24" s="624"/>
      <c r="U24" s="624"/>
      <c r="V24" s="624"/>
      <c r="W24" s="624"/>
      <c r="X24" s="624"/>
      <c r="Y24" s="625"/>
      <c r="Z24" s="626">
        <v>0</v>
      </c>
      <c r="AA24" s="626"/>
      <c r="AB24" s="626"/>
      <c r="AC24" s="626"/>
      <c r="AD24" s="627" t="s">
        <v>129</v>
      </c>
      <c r="AE24" s="627"/>
      <c r="AF24" s="627"/>
      <c r="AG24" s="627"/>
      <c r="AH24" s="627"/>
      <c r="AI24" s="627"/>
      <c r="AJ24" s="627"/>
      <c r="AK24" s="627"/>
      <c r="AL24" s="628" t="s">
        <v>260</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129</v>
      </c>
      <c r="BP24" s="626"/>
      <c r="BQ24" s="626"/>
      <c r="BR24" s="626"/>
      <c r="BS24" s="627" t="s">
        <v>239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101565514</v>
      </c>
      <c r="CS24" s="613"/>
      <c r="CT24" s="613"/>
      <c r="CU24" s="613"/>
      <c r="CV24" s="613"/>
      <c r="CW24" s="613"/>
      <c r="CX24" s="613"/>
      <c r="CY24" s="614"/>
      <c r="CZ24" s="617">
        <v>55.2</v>
      </c>
      <c r="DA24" s="618"/>
      <c r="DB24" s="618"/>
      <c r="DC24" s="634"/>
      <c r="DD24" s="658">
        <v>53202221</v>
      </c>
      <c r="DE24" s="613"/>
      <c r="DF24" s="613"/>
      <c r="DG24" s="613"/>
      <c r="DH24" s="613"/>
      <c r="DI24" s="613"/>
      <c r="DJ24" s="613"/>
      <c r="DK24" s="614"/>
      <c r="DL24" s="658">
        <v>51370030</v>
      </c>
      <c r="DM24" s="613"/>
      <c r="DN24" s="613"/>
      <c r="DO24" s="613"/>
      <c r="DP24" s="613"/>
      <c r="DQ24" s="613"/>
      <c r="DR24" s="613"/>
      <c r="DS24" s="613"/>
      <c r="DT24" s="613"/>
      <c r="DU24" s="613"/>
      <c r="DV24" s="614"/>
      <c r="DW24" s="617">
        <v>53.3</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98391115</v>
      </c>
      <c r="S25" s="624"/>
      <c r="T25" s="624"/>
      <c r="U25" s="624"/>
      <c r="V25" s="624"/>
      <c r="W25" s="624"/>
      <c r="X25" s="624"/>
      <c r="Y25" s="625"/>
      <c r="Z25" s="626">
        <v>50.9</v>
      </c>
      <c r="AA25" s="626"/>
      <c r="AB25" s="626"/>
      <c r="AC25" s="626"/>
      <c r="AD25" s="627">
        <v>93576771</v>
      </c>
      <c r="AE25" s="627"/>
      <c r="AF25" s="627"/>
      <c r="AG25" s="627"/>
      <c r="AH25" s="627"/>
      <c r="AI25" s="627"/>
      <c r="AJ25" s="627"/>
      <c r="AK25" s="627"/>
      <c r="AL25" s="628">
        <v>99.4</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239</v>
      </c>
      <c r="BP25" s="626"/>
      <c r="BQ25" s="626"/>
      <c r="BR25" s="626"/>
      <c r="BS25" s="627" t="s">
        <v>129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28340836</v>
      </c>
      <c r="CS25" s="655"/>
      <c r="CT25" s="655"/>
      <c r="CU25" s="655"/>
      <c r="CV25" s="655"/>
      <c r="CW25" s="655"/>
      <c r="CX25" s="655"/>
      <c r="CY25" s="656"/>
      <c r="CZ25" s="628">
        <v>15.4</v>
      </c>
      <c r="DA25" s="653"/>
      <c r="DB25" s="653"/>
      <c r="DC25" s="657"/>
      <c r="DD25" s="632">
        <v>26300017</v>
      </c>
      <c r="DE25" s="655"/>
      <c r="DF25" s="655"/>
      <c r="DG25" s="655"/>
      <c r="DH25" s="655"/>
      <c r="DI25" s="655"/>
      <c r="DJ25" s="655"/>
      <c r="DK25" s="656"/>
      <c r="DL25" s="632">
        <v>25405489</v>
      </c>
      <c r="DM25" s="655"/>
      <c r="DN25" s="655"/>
      <c r="DO25" s="655"/>
      <c r="DP25" s="655"/>
      <c r="DQ25" s="655"/>
      <c r="DR25" s="655"/>
      <c r="DS25" s="655"/>
      <c r="DT25" s="655"/>
      <c r="DU25" s="655"/>
      <c r="DV25" s="656"/>
      <c r="DW25" s="628">
        <v>26.4</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49480</v>
      </c>
      <c r="S26" s="624"/>
      <c r="T26" s="624"/>
      <c r="U26" s="624"/>
      <c r="V26" s="624"/>
      <c r="W26" s="624"/>
      <c r="X26" s="624"/>
      <c r="Y26" s="625"/>
      <c r="Z26" s="626">
        <v>0</v>
      </c>
      <c r="AA26" s="626"/>
      <c r="AB26" s="626"/>
      <c r="AC26" s="626"/>
      <c r="AD26" s="627">
        <v>49480</v>
      </c>
      <c r="AE26" s="627"/>
      <c r="AF26" s="627"/>
      <c r="AG26" s="627"/>
      <c r="AH26" s="627"/>
      <c r="AI26" s="627"/>
      <c r="AJ26" s="627"/>
      <c r="AK26" s="627"/>
      <c r="AL26" s="628">
        <v>0.1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18910481</v>
      </c>
      <c r="CS26" s="624"/>
      <c r="CT26" s="624"/>
      <c r="CU26" s="624"/>
      <c r="CV26" s="624"/>
      <c r="CW26" s="624"/>
      <c r="CX26" s="624"/>
      <c r="CY26" s="625"/>
      <c r="CZ26" s="628">
        <v>10.3</v>
      </c>
      <c r="DA26" s="653"/>
      <c r="DB26" s="653"/>
      <c r="DC26" s="657"/>
      <c r="DD26" s="632">
        <v>17234808</v>
      </c>
      <c r="DE26" s="624"/>
      <c r="DF26" s="624"/>
      <c r="DG26" s="624"/>
      <c r="DH26" s="624"/>
      <c r="DI26" s="624"/>
      <c r="DJ26" s="624"/>
      <c r="DK26" s="625"/>
      <c r="DL26" s="632" t="s">
        <v>129</v>
      </c>
      <c r="DM26" s="624"/>
      <c r="DN26" s="624"/>
      <c r="DO26" s="624"/>
      <c r="DP26" s="624"/>
      <c r="DQ26" s="624"/>
      <c r="DR26" s="624"/>
      <c r="DS26" s="624"/>
      <c r="DT26" s="624"/>
      <c r="DU26" s="624"/>
      <c r="DV26" s="625"/>
      <c r="DW26" s="628" t="s">
        <v>239</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961666</v>
      </c>
      <c r="S27" s="624"/>
      <c r="T27" s="624"/>
      <c r="U27" s="624"/>
      <c r="V27" s="624"/>
      <c r="W27" s="624"/>
      <c r="X27" s="624"/>
      <c r="Y27" s="625"/>
      <c r="Z27" s="626">
        <v>0.5</v>
      </c>
      <c r="AA27" s="626"/>
      <c r="AB27" s="626"/>
      <c r="AC27" s="626"/>
      <c r="AD27" s="627" t="s">
        <v>239</v>
      </c>
      <c r="AE27" s="627"/>
      <c r="AF27" s="627"/>
      <c r="AG27" s="627"/>
      <c r="AH27" s="627"/>
      <c r="AI27" s="627"/>
      <c r="AJ27" s="627"/>
      <c r="AK27" s="627"/>
      <c r="AL27" s="628" t="s">
        <v>129</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71755164</v>
      </c>
      <c r="BH27" s="624"/>
      <c r="BI27" s="624"/>
      <c r="BJ27" s="624"/>
      <c r="BK27" s="624"/>
      <c r="BL27" s="624"/>
      <c r="BM27" s="624"/>
      <c r="BN27" s="625"/>
      <c r="BO27" s="626">
        <v>100</v>
      </c>
      <c r="BP27" s="626"/>
      <c r="BQ27" s="626"/>
      <c r="BR27" s="626"/>
      <c r="BS27" s="627">
        <v>636800</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62260972</v>
      </c>
      <c r="CS27" s="655"/>
      <c r="CT27" s="655"/>
      <c r="CU27" s="655"/>
      <c r="CV27" s="655"/>
      <c r="CW27" s="655"/>
      <c r="CX27" s="655"/>
      <c r="CY27" s="656"/>
      <c r="CZ27" s="628">
        <v>33.9</v>
      </c>
      <c r="DA27" s="653"/>
      <c r="DB27" s="653"/>
      <c r="DC27" s="657"/>
      <c r="DD27" s="632">
        <v>15993602</v>
      </c>
      <c r="DE27" s="655"/>
      <c r="DF27" s="655"/>
      <c r="DG27" s="655"/>
      <c r="DH27" s="655"/>
      <c r="DI27" s="655"/>
      <c r="DJ27" s="655"/>
      <c r="DK27" s="656"/>
      <c r="DL27" s="632">
        <v>15058949</v>
      </c>
      <c r="DM27" s="655"/>
      <c r="DN27" s="655"/>
      <c r="DO27" s="655"/>
      <c r="DP27" s="655"/>
      <c r="DQ27" s="655"/>
      <c r="DR27" s="655"/>
      <c r="DS27" s="655"/>
      <c r="DT27" s="655"/>
      <c r="DU27" s="655"/>
      <c r="DV27" s="656"/>
      <c r="DW27" s="628">
        <v>15.6</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2217644</v>
      </c>
      <c r="S28" s="624"/>
      <c r="T28" s="624"/>
      <c r="U28" s="624"/>
      <c r="V28" s="624"/>
      <c r="W28" s="624"/>
      <c r="X28" s="624"/>
      <c r="Y28" s="625"/>
      <c r="Z28" s="626">
        <v>1.1000000000000001</v>
      </c>
      <c r="AA28" s="626"/>
      <c r="AB28" s="626"/>
      <c r="AC28" s="626"/>
      <c r="AD28" s="627">
        <v>536807</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10963706</v>
      </c>
      <c r="CS28" s="624"/>
      <c r="CT28" s="624"/>
      <c r="CU28" s="624"/>
      <c r="CV28" s="624"/>
      <c r="CW28" s="624"/>
      <c r="CX28" s="624"/>
      <c r="CY28" s="625"/>
      <c r="CZ28" s="628">
        <v>6</v>
      </c>
      <c r="DA28" s="653"/>
      <c r="DB28" s="653"/>
      <c r="DC28" s="657"/>
      <c r="DD28" s="632">
        <v>10908602</v>
      </c>
      <c r="DE28" s="624"/>
      <c r="DF28" s="624"/>
      <c r="DG28" s="624"/>
      <c r="DH28" s="624"/>
      <c r="DI28" s="624"/>
      <c r="DJ28" s="624"/>
      <c r="DK28" s="625"/>
      <c r="DL28" s="632">
        <v>10905592</v>
      </c>
      <c r="DM28" s="624"/>
      <c r="DN28" s="624"/>
      <c r="DO28" s="624"/>
      <c r="DP28" s="624"/>
      <c r="DQ28" s="624"/>
      <c r="DR28" s="624"/>
      <c r="DS28" s="624"/>
      <c r="DT28" s="624"/>
      <c r="DU28" s="624"/>
      <c r="DV28" s="625"/>
      <c r="DW28" s="628">
        <v>11.3</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943644</v>
      </c>
      <c r="S29" s="624"/>
      <c r="T29" s="624"/>
      <c r="U29" s="624"/>
      <c r="V29" s="624"/>
      <c r="W29" s="624"/>
      <c r="X29" s="624"/>
      <c r="Y29" s="625"/>
      <c r="Z29" s="626">
        <v>0.5</v>
      </c>
      <c r="AA29" s="626"/>
      <c r="AB29" s="626"/>
      <c r="AC29" s="626"/>
      <c r="AD29" s="627" t="s">
        <v>239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72</v>
      </c>
      <c r="CG29" s="621"/>
      <c r="CH29" s="621"/>
      <c r="CI29" s="621"/>
      <c r="CJ29" s="621"/>
      <c r="CK29" s="621"/>
      <c r="CL29" s="621"/>
      <c r="CM29" s="621"/>
      <c r="CN29" s="621"/>
      <c r="CO29" s="621"/>
      <c r="CP29" s="621"/>
      <c r="CQ29" s="622"/>
      <c r="CR29" s="623">
        <v>10963706</v>
      </c>
      <c r="CS29" s="655"/>
      <c r="CT29" s="655"/>
      <c r="CU29" s="655"/>
      <c r="CV29" s="655"/>
      <c r="CW29" s="655"/>
      <c r="CX29" s="655"/>
      <c r="CY29" s="656"/>
      <c r="CZ29" s="628">
        <v>6</v>
      </c>
      <c r="DA29" s="653"/>
      <c r="DB29" s="653"/>
      <c r="DC29" s="657"/>
      <c r="DD29" s="632">
        <v>10908602</v>
      </c>
      <c r="DE29" s="655"/>
      <c r="DF29" s="655"/>
      <c r="DG29" s="655"/>
      <c r="DH29" s="655"/>
      <c r="DI29" s="655"/>
      <c r="DJ29" s="655"/>
      <c r="DK29" s="656"/>
      <c r="DL29" s="632">
        <v>10905592</v>
      </c>
      <c r="DM29" s="655"/>
      <c r="DN29" s="655"/>
      <c r="DO29" s="655"/>
      <c r="DP29" s="655"/>
      <c r="DQ29" s="655"/>
      <c r="DR29" s="655"/>
      <c r="DS29" s="655"/>
      <c r="DT29" s="655"/>
      <c r="DU29" s="655"/>
      <c r="DV29" s="656"/>
      <c r="DW29" s="628">
        <v>11.3</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50006861</v>
      </c>
      <c r="S30" s="624"/>
      <c r="T30" s="624"/>
      <c r="U30" s="624"/>
      <c r="V30" s="624"/>
      <c r="W30" s="624"/>
      <c r="X30" s="624"/>
      <c r="Y30" s="625"/>
      <c r="Z30" s="626">
        <v>25.8</v>
      </c>
      <c r="AA30" s="626"/>
      <c r="AB30" s="626"/>
      <c r="AC30" s="626"/>
      <c r="AD30" s="627" t="s">
        <v>129</v>
      </c>
      <c r="AE30" s="627"/>
      <c r="AF30" s="627"/>
      <c r="AG30" s="627"/>
      <c r="AH30" s="627"/>
      <c r="AI30" s="627"/>
      <c r="AJ30" s="627"/>
      <c r="AK30" s="627"/>
      <c r="AL30" s="628" t="s">
        <v>239</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10667334</v>
      </c>
      <c r="CS30" s="624"/>
      <c r="CT30" s="624"/>
      <c r="CU30" s="624"/>
      <c r="CV30" s="624"/>
      <c r="CW30" s="624"/>
      <c r="CX30" s="624"/>
      <c r="CY30" s="625"/>
      <c r="CZ30" s="628">
        <v>5.8</v>
      </c>
      <c r="DA30" s="653"/>
      <c r="DB30" s="653"/>
      <c r="DC30" s="657"/>
      <c r="DD30" s="632">
        <v>10612622</v>
      </c>
      <c r="DE30" s="624"/>
      <c r="DF30" s="624"/>
      <c r="DG30" s="624"/>
      <c r="DH30" s="624"/>
      <c r="DI30" s="624"/>
      <c r="DJ30" s="624"/>
      <c r="DK30" s="625"/>
      <c r="DL30" s="632">
        <v>10609612</v>
      </c>
      <c r="DM30" s="624"/>
      <c r="DN30" s="624"/>
      <c r="DO30" s="624"/>
      <c r="DP30" s="624"/>
      <c r="DQ30" s="624"/>
      <c r="DR30" s="624"/>
      <c r="DS30" s="624"/>
      <c r="DT30" s="624"/>
      <c r="DU30" s="624"/>
      <c r="DV30" s="625"/>
      <c r="DW30" s="628">
        <v>11</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239</v>
      </c>
      <c r="AA31" s="626"/>
      <c r="AB31" s="626"/>
      <c r="AC31" s="626"/>
      <c r="AD31" s="627" t="s">
        <v>129</v>
      </c>
      <c r="AE31" s="627"/>
      <c r="AF31" s="627"/>
      <c r="AG31" s="627"/>
      <c r="AH31" s="627"/>
      <c r="AI31" s="627"/>
      <c r="AJ31" s="627"/>
      <c r="AK31" s="627"/>
      <c r="AL31" s="628" t="s">
        <v>129</v>
      </c>
      <c r="AM31" s="629"/>
      <c r="AN31" s="629"/>
      <c r="AO31" s="630"/>
      <c r="AP31" s="669" t="s">
        <v>311</v>
      </c>
      <c r="AQ31" s="670"/>
      <c r="AR31" s="670"/>
      <c r="AS31" s="670"/>
      <c r="AT31" s="675" t="s">
        <v>312</v>
      </c>
      <c r="AU31" s="218"/>
      <c r="AV31" s="218"/>
      <c r="AW31" s="218"/>
      <c r="AX31" s="609" t="s">
        <v>187</v>
      </c>
      <c r="AY31" s="610"/>
      <c r="AZ31" s="610"/>
      <c r="BA31" s="610"/>
      <c r="BB31" s="610"/>
      <c r="BC31" s="610"/>
      <c r="BD31" s="610"/>
      <c r="BE31" s="610"/>
      <c r="BF31" s="611"/>
      <c r="BG31" s="679">
        <v>99.1</v>
      </c>
      <c r="BH31" s="667"/>
      <c r="BI31" s="667"/>
      <c r="BJ31" s="667"/>
      <c r="BK31" s="667"/>
      <c r="BL31" s="667"/>
      <c r="BM31" s="618">
        <v>97.9</v>
      </c>
      <c r="BN31" s="667"/>
      <c r="BO31" s="667"/>
      <c r="BP31" s="667"/>
      <c r="BQ31" s="668"/>
      <c r="BR31" s="679">
        <v>99.1</v>
      </c>
      <c r="BS31" s="667"/>
      <c r="BT31" s="667"/>
      <c r="BU31" s="667"/>
      <c r="BV31" s="667"/>
      <c r="BW31" s="667"/>
      <c r="BX31" s="618">
        <v>97.8</v>
      </c>
      <c r="BY31" s="667"/>
      <c r="BZ31" s="667"/>
      <c r="CA31" s="667"/>
      <c r="CB31" s="668"/>
      <c r="CD31" s="661"/>
      <c r="CE31" s="662"/>
      <c r="CF31" s="620" t="s">
        <v>313</v>
      </c>
      <c r="CG31" s="621"/>
      <c r="CH31" s="621"/>
      <c r="CI31" s="621"/>
      <c r="CJ31" s="621"/>
      <c r="CK31" s="621"/>
      <c r="CL31" s="621"/>
      <c r="CM31" s="621"/>
      <c r="CN31" s="621"/>
      <c r="CO31" s="621"/>
      <c r="CP31" s="621"/>
      <c r="CQ31" s="622"/>
      <c r="CR31" s="623">
        <v>296372</v>
      </c>
      <c r="CS31" s="655"/>
      <c r="CT31" s="655"/>
      <c r="CU31" s="655"/>
      <c r="CV31" s="655"/>
      <c r="CW31" s="655"/>
      <c r="CX31" s="655"/>
      <c r="CY31" s="656"/>
      <c r="CZ31" s="628">
        <v>0.2</v>
      </c>
      <c r="DA31" s="653"/>
      <c r="DB31" s="653"/>
      <c r="DC31" s="657"/>
      <c r="DD31" s="632">
        <v>295980</v>
      </c>
      <c r="DE31" s="655"/>
      <c r="DF31" s="655"/>
      <c r="DG31" s="655"/>
      <c r="DH31" s="655"/>
      <c r="DI31" s="655"/>
      <c r="DJ31" s="655"/>
      <c r="DK31" s="656"/>
      <c r="DL31" s="632">
        <v>295980</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12753151</v>
      </c>
      <c r="S32" s="624"/>
      <c r="T32" s="624"/>
      <c r="U32" s="624"/>
      <c r="V32" s="624"/>
      <c r="W32" s="624"/>
      <c r="X32" s="624"/>
      <c r="Y32" s="625"/>
      <c r="Z32" s="626">
        <v>6.6</v>
      </c>
      <c r="AA32" s="626"/>
      <c r="AB32" s="626"/>
      <c r="AC32" s="626"/>
      <c r="AD32" s="627" t="s">
        <v>239</v>
      </c>
      <c r="AE32" s="627"/>
      <c r="AF32" s="627"/>
      <c r="AG32" s="627"/>
      <c r="AH32" s="627"/>
      <c r="AI32" s="627"/>
      <c r="AJ32" s="627"/>
      <c r="AK32" s="627"/>
      <c r="AL32" s="628" t="s">
        <v>129</v>
      </c>
      <c r="AM32" s="629"/>
      <c r="AN32" s="629"/>
      <c r="AO32" s="630"/>
      <c r="AP32" s="671"/>
      <c r="AQ32" s="672"/>
      <c r="AR32" s="672"/>
      <c r="AS32" s="672"/>
      <c r="AT32" s="676"/>
      <c r="AU32" s="214" t="s">
        <v>315</v>
      </c>
      <c r="AX32" s="620" t="s">
        <v>316</v>
      </c>
      <c r="AY32" s="621"/>
      <c r="AZ32" s="621"/>
      <c r="BA32" s="621"/>
      <c r="BB32" s="621"/>
      <c r="BC32" s="621"/>
      <c r="BD32" s="621"/>
      <c r="BE32" s="621"/>
      <c r="BF32" s="622"/>
      <c r="BG32" s="680">
        <v>98.8</v>
      </c>
      <c r="BH32" s="655"/>
      <c r="BI32" s="655"/>
      <c r="BJ32" s="655"/>
      <c r="BK32" s="655"/>
      <c r="BL32" s="655"/>
      <c r="BM32" s="629">
        <v>97.4</v>
      </c>
      <c r="BN32" s="655"/>
      <c r="BO32" s="655"/>
      <c r="BP32" s="655"/>
      <c r="BQ32" s="678"/>
      <c r="BR32" s="680">
        <v>98.8</v>
      </c>
      <c r="BS32" s="655"/>
      <c r="BT32" s="655"/>
      <c r="BU32" s="655"/>
      <c r="BV32" s="655"/>
      <c r="BW32" s="655"/>
      <c r="BX32" s="629">
        <v>97.4</v>
      </c>
      <c r="BY32" s="655"/>
      <c r="BZ32" s="655"/>
      <c r="CA32" s="655"/>
      <c r="CB32" s="678"/>
      <c r="CD32" s="663"/>
      <c r="CE32" s="664"/>
      <c r="CF32" s="620" t="s">
        <v>317</v>
      </c>
      <c r="CG32" s="621"/>
      <c r="CH32" s="621"/>
      <c r="CI32" s="621"/>
      <c r="CJ32" s="621"/>
      <c r="CK32" s="621"/>
      <c r="CL32" s="621"/>
      <c r="CM32" s="621"/>
      <c r="CN32" s="621"/>
      <c r="CO32" s="621"/>
      <c r="CP32" s="621"/>
      <c r="CQ32" s="622"/>
      <c r="CR32" s="623" t="s">
        <v>239</v>
      </c>
      <c r="CS32" s="624"/>
      <c r="CT32" s="624"/>
      <c r="CU32" s="624"/>
      <c r="CV32" s="624"/>
      <c r="CW32" s="624"/>
      <c r="CX32" s="624"/>
      <c r="CY32" s="625"/>
      <c r="CZ32" s="628" t="s">
        <v>129</v>
      </c>
      <c r="DA32" s="653"/>
      <c r="DB32" s="653"/>
      <c r="DC32" s="657"/>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260</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139594</v>
      </c>
      <c r="S33" s="624"/>
      <c r="T33" s="624"/>
      <c r="U33" s="624"/>
      <c r="V33" s="624"/>
      <c r="W33" s="624"/>
      <c r="X33" s="624"/>
      <c r="Y33" s="625"/>
      <c r="Z33" s="626">
        <v>0.1</v>
      </c>
      <c r="AA33" s="626"/>
      <c r="AB33" s="626"/>
      <c r="AC33" s="626"/>
      <c r="AD33" s="627" t="s">
        <v>260</v>
      </c>
      <c r="AE33" s="627"/>
      <c r="AF33" s="627"/>
      <c r="AG33" s="627"/>
      <c r="AH33" s="627"/>
      <c r="AI33" s="627"/>
      <c r="AJ33" s="627"/>
      <c r="AK33" s="627"/>
      <c r="AL33" s="628" t="s">
        <v>129</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99.4</v>
      </c>
      <c r="BH33" s="682"/>
      <c r="BI33" s="682"/>
      <c r="BJ33" s="682"/>
      <c r="BK33" s="682"/>
      <c r="BL33" s="682"/>
      <c r="BM33" s="683">
        <v>98.2</v>
      </c>
      <c r="BN33" s="682"/>
      <c r="BO33" s="682"/>
      <c r="BP33" s="682"/>
      <c r="BQ33" s="684"/>
      <c r="BR33" s="681">
        <v>99.4</v>
      </c>
      <c r="BS33" s="682"/>
      <c r="BT33" s="682"/>
      <c r="BU33" s="682"/>
      <c r="BV33" s="682"/>
      <c r="BW33" s="682"/>
      <c r="BX33" s="683">
        <v>98.1</v>
      </c>
      <c r="BY33" s="682"/>
      <c r="BZ33" s="682"/>
      <c r="CA33" s="682"/>
      <c r="CB33" s="684"/>
      <c r="CD33" s="620" t="s">
        <v>320</v>
      </c>
      <c r="CE33" s="621"/>
      <c r="CF33" s="621"/>
      <c r="CG33" s="621"/>
      <c r="CH33" s="621"/>
      <c r="CI33" s="621"/>
      <c r="CJ33" s="621"/>
      <c r="CK33" s="621"/>
      <c r="CL33" s="621"/>
      <c r="CM33" s="621"/>
      <c r="CN33" s="621"/>
      <c r="CO33" s="621"/>
      <c r="CP33" s="621"/>
      <c r="CQ33" s="622"/>
      <c r="CR33" s="623">
        <v>67895801</v>
      </c>
      <c r="CS33" s="655"/>
      <c r="CT33" s="655"/>
      <c r="CU33" s="655"/>
      <c r="CV33" s="655"/>
      <c r="CW33" s="655"/>
      <c r="CX33" s="655"/>
      <c r="CY33" s="656"/>
      <c r="CZ33" s="628">
        <v>36.9</v>
      </c>
      <c r="DA33" s="653"/>
      <c r="DB33" s="653"/>
      <c r="DC33" s="657"/>
      <c r="DD33" s="632">
        <v>51910777</v>
      </c>
      <c r="DE33" s="655"/>
      <c r="DF33" s="655"/>
      <c r="DG33" s="655"/>
      <c r="DH33" s="655"/>
      <c r="DI33" s="655"/>
      <c r="DJ33" s="655"/>
      <c r="DK33" s="656"/>
      <c r="DL33" s="632">
        <v>37907615</v>
      </c>
      <c r="DM33" s="655"/>
      <c r="DN33" s="655"/>
      <c r="DO33" s="655"/>
      <c r="DP33" s="655"/>
      <c r="DQ33" s="655"/>
      <c r="DR33" s="655"/>
      <c r="DS33" s="655"/>
      <c r="DT33" s="655"/>
      <c r="DU33" s="655"/>
      <c r="DV33" s="656"/>
      <c r="DW33" s="628">
        <v>39.4</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368082</v>
      </c>
      <c r="S34" s="624"/>
      <c r="T34" s="624"/>
      <c r="U34" s="624"/>
      <c r="V34" s="624"/>
      <c r="W34" s="624"/>
      <c r="X34" s="624"/>
      <c r="Y34" s="625"/>
      <c r="Z34" s="626">
        <v>0.2</v>
      </c>
      <c r="AA34" s="626"/>
      <c r="AB34" s="626"/>
      <c r="AC34" s="626"/>
      <c r="AD34" s="627" t="s">
        <v>260</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32971929</v>
      </c>
      <c r="CS34" s="624"/>
      <c r="CT34" s="624"/>
      <c r="CU34" s="624"/>
      <c r="CV34" s="624"/>
      <c r="CW34" s="624"/>
      <c r="CX34" s="624"/>
      <c r="CY34" s="625"/>
      <c r="CZ34" s="628">
        <v>17.899999999999999</v>
      </c>
      <c r="DA34" s="653"/>
      <c r="DB34" s="653"/>
      <c r="DC34" s="657"/>
      <c r="DD34" s="632">
        <v>21472656</v>
      </c>
      <c r="DE34" s="624"/>
      <c r="DF34" s="624"/>
      <c r="DG34" s="624"/>
      <c r="DH34" s="624"/>
      <c r="DI34" s="624"/>
      <c r="DJ34" s="624"/>
      <c r="DK34" s="625"/>
      <c r="DL34" s="632">
        <v>17972037</v>
      </c>
      <c r="DM34" s="624"/>
      <c r="DN34" s="624"/>
      <c r="DO34" s="624"/>
      <c r="DP34" s="624"/>
      <c r="DQ34" s="624"/>
      <c r="DR34" s="624"/>
      <c r="DS34" s="624"/>
      <c r="DT34" s="624"/>
      <c r="DU34" s="624"/>
      <c r="DV34" s="625"/>
      <c r="DW34" s="628">
        <v>18.7</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3518057</v>
      </c>
      <c r="S35" s="624"/>
      <c r="T35" s="624"/>
      <c r="U35" s="624"/>
      <c r="V35" s="624"/>
      <c r="W35" s="624"/>
      <c r="X35" s="624"/>
      <c r="Y35" s="625"/>
      <c r="Z35" s="626">
        <v>1.8</v>
      </c>
      <c r="AA35" s="626"/>
      <c r="AB35" s="626"/>
      <c r="AC35" s="626"/>
      <c r="AD35" s="627" t="s">
        <v>260</v>
      </c>
      <c r="AE35" s="627"/>
      <c r="AF35" s="627"/>
      <c r="AG35" s="627"/>
      <c r="AH35" s="627"/>
      <c r="AI35" s="627"/>
      <c r="AJ35" s="627"/>
      <c r="AK35" s="627"/>
      <c r="AL35" s="628" t="s">
        <v>239</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2019088</v>
      </c>
      <c r="CS35" s="655"/>
      <c r="CT35" s="655"/>
      <c r="CU35" s="655"/>
      <c r="CV35" s="655"/>
      <c r="CW35" s="655"/>
      <c r="CX35" s="655"/>
      <c r="CY35" s="656"/>
      <c r="CZ35" s="628">
        <v>1.1000000000000001</v>
      </c>
      <c r="DA35" s="653"/>
      <c r="DB35" s="653"/>
      <c r="DC35" s="657"/>
      <c r="DD35" s="632">
        <v>1944070</v>
      </c>
      <c r="DE35" s="655"/>
      <c r="DF35" s="655"/>
      <c r="DG35" s="655"/>
      <c r="DH35" s="655"/>
      <c r="DI35" s="655"/>
      <c r="DJ35" s="655"/>
      <c r="DK35" s="656"/>
      <c r="DL35" s="632">
        <v>1944070</v>
      </c>
      <c r="DM35" s="655"/>
      <c r="DN35" s="655"/>
      <c r="DO35" s="655"/>
      <c r="DP35" s="655"/>
      <c r="DQ35" s="655"/>
      <c r="DR35" s="655"/>
      <c r="DS35" s="655"/>
      <c r="DT35" s="655"/>
      <c r="DU35" s="655"/>
      <c r="DV35" s="656"/>
      <c r="DW35" s="628">
        <v>2</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9855962</v>
      </c>
      <c r="S36" s="624"/>
      <c r="T36" s="624"/>
      <c r="U36" s="624"/>
      <c r="V36" s="624"/>
      <c r="W36" s="624"/>
      <c r="X36" s="624"/>
      <c r="Y36" s="625"/>
      <c r="Z36" s="626">
        <v>5.0999999999999996</v>
      </c>
      <c r="AA36" s="626"/>
      <c r="AB36" s="626"/>
      <c r="AC36" s="626"/>
      <c r="AD36" s="627" t="s">
        <v>129</v>
      </c>
      <c r="AE36" s="627"/>
      <c r="AF36" s="627"/>
      <c r="AG36" s="627"/>
      <c r="AH36" s="627"/>
      <c r="AI36" s="627"/>
      <c r="AJ36" s="627"/>
      <c r="AK36" s="627"/>
      <c r="AL36" s="628" t="s">
        <v>129</v>
      </c>
      <c r="AM36" s="629"/>
      <c r="AN36" s="629"/>
      <c r="AO36" s="630"/>
      <c r="AP36" s="222"/>
      <c r="AQ36" s="689" t="s">
        <v>328</v>
      </c>
      <c r="AR36" s="690"/>
      <c r="AS36" s="690"/>
      <c r="AT36" s="690"/>
      <c r="AU36" s="690"/>
      <c r="AV36" s="690"/>
      <c r="AW36" s="690"/>
      <c r="AX36" s="690"/>
      <c r="AY36" s="691"/>
      <c r="AZ36" s="612">
        <v>22742816</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506251</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13347895</v>
      </c>
      <c r="CS36" s="624"/>
      <c r="CT36" s="624"/>
      <c r="CU36" s="624"/>
      <c r="CV36" s="624"/>
      <c r="CW36" s="624"/>
      <c r="CX36" s="624"/>
      <c r="CY36" s="625"/>
      <c r="CZ36" s="628">
        <v>7.3</v>
      </c>
      <c r="DA36" s="653"/>
      <c r="DB36" s="653"/>
      <c r="DC36" s="657"/>
      <c r="DD36" s="632">
        <v>12154533</v>
      </c>
      <c r="DE36" s="624"/>
      <c r="DF36" s="624"/>
      <c r="DG36" s="624"/>
      <c r="DH36" s="624"/>
      <c r="DI36" s="624"/>
      <c r="DJ36" s="624"/>
      <c r="DK36" s="625"/>
      <c r="DL36" s="632">
        <v>6472870</v>
      </c>
      <c r="DM36" s="624"/>
      <c r="DN36" s="624"/>
      <c r="DO36" s="624"/>
      <c r="DP36" s="624"/>
      <c r="DQ36" s="624"/>
      <c r="DR36" s="624"/>
      <c r="DS36" s="624"/>
      <c r="DT36" s="624"/>
      <c r="DU36" s="624"/>
      <c r="DV36" s="625"/>
      <c r="DW36" s="628">
        <v>6.7</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4562071</v>
      </c>
      <c r="S37" s="624"/>
      <c r="T37" s="624"/>
      <c r="U37" s="624"/>
      <c r="V37" s="624"/>
      <c r="W37" s="624"/>
      <c r="X37" s="624"/>
      <c r="Y37" s="625"/>
      <c r="Z37" s="626">
        <v>2.4</v>
      </c>
      <c r="AA37" s="626"/>
      <c r="AB37" s="626"/>
      <c r="AC37" s="626"/>
      <c r="AD37" s="627">
        <v>13818</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3029715</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-1361549</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20896</v>
      </c>
      <c r="CS37" s="655"/>
      <c r="CT37" s="655"/>
      <c r="CU37" s="655"/>
      <c r="CV37" s="655"/>
      <c r="CW37" s="655"/>
      <c r="CX37" s="655"/>
      <c r="CY37" s="656"/>
      <c r="CZ37" s="628">
        <v>0</v>
      </c>
      <c r="DA37" s="653"/>
      <c r="DB37" s="653"/>
      <c r="DC37" s="657"/>
      <c r="DD37" s="632">
        <v>18739</v>
      </c>
      <c r="DE37" s="655"/>
      <c r="DF37" s="655"/>
      <c r="DG37" s="655"/>
      <c r="DH37" s="655"/>
      <c r="DI37" s="655"/>
      <c r="DJ37" s="655"/>
      <c r="DK37" s="656"/>
      <c r="DL37" s="632">
        <v>16679</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9699900</v>
      </c>
      <c r="S38" s="624"/>
      <c r="T38" s="624"/>
      <c r="U38" s="624"/>
      <c r="V38" s="624"/>
      <c r="W38" s="624"/>
      <c r="X38" s="624"/>
      <c r="Y38" s="625"/>
      <c r="Z38" s="626">
        <v>5</v>
      </c>
      <c r="AA38" s="626"/>
      <c r="AB38" s="626"/>
      <c r="AC38" s="626"/>
      <c r="AD38" s="627" t="s">
        <v>239</v>
      </c>
      <c r="AE38" s="627"/>
      <c r="AF38" s="627"/>
      <c r="AG38" s="627"/>
      <c r="AH38" s="627"/>
      <c r="AI38" s="627"/>
      <c r="AJ38" s="627"/>
      <c r="AK38" s="627"/>
      <c r="AL38" s="628" t="s">
        <v>129</v>
      </c>
      <c r="AM38" s="629"/>
      <c r="AN38" s="629"/>
      <c r="AO38" s="630"/>
      <c r="AQ38" s="686" t="s">
        <v>336</v>
      </c>
      <c r="AR38" s="687"/>
      <c r="AS38" s="687"/>
      <c r="AT38" s="687"/>
      <c r="AU38" s="687"/>
      <c r="AV38" s="687"/>
      <c r="AW38" s="687"/>
      <c r="AX38" s="687"/>
      <c r="AY38" s="688"/>
      <c r="AZ38" s="623">
        <v>2920074</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66010</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16760568</v>
      </c>
      <c r="CS38" s="624"/>
      <c r="CT38" s="624"/>
      <c r="CU38" s="624"/>
      <c r="CV38" s="624"/>
      <c r="CW38" s="624"/>
      <c r="CX38" s="624"/>
      <c r="CY38" s="625"/>
      <c r="CZ38" s="628">
        <v>9.1</v>
      </c>
      <c r="DA38" s="653"/>
      <c r="DB38" s="653"/>
      <c r="DC38" s="657"/>
      <c r="DD38" s="632">
        <v>14065793</v>
      </c>
      <c r="DE38" s="624"/>
      <c r="DF38" s="624"/>
      <c r="DG38" s="624"/>
      <c r="DH38" s="624"/>
      <c r="DI38" s="624"/>
      <c r="DJ38" s="624"/>
      <c r="DK38" s="625"/>
      <c r="DL38" s="632">
        <v>11518638</v>
      </c>
      <c r="DM38" s="624"/>
      <c r="DN38" s="624"/>
      <c r="DO38" s="624"/>
      <c r="DP38" s="624"/>
      <c r="DQ38" s="624"/>
      <c r="DR38" s="624"/>
      <c r="DS38" s="624"/>
      <c r="DT38" s="624"/>
      <c r="DU38" s="624"/>
      <c r="DV38" s="625"/>
      <c r="DW38" s="628">
        <v>12</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239</v>
      </c>
      <c r="AA39" s="626"/>
      <c r="AB39" s="626"/>
      <c r="AC39" s="626"/>
      <c r="AD39" s="627" t="s">
        <v>129</v>
      </c>
      <c r="AE39" s="627"/>
      <c r="AF39" s="627"/>
      <c r="AG39" s="627"/>
      <c r="AH39" s="627"/>
      <c r="AI39" s="627"/>
      <c r="AJ39" s="627"/>
      <c r="AK39" s="627"/>
      <c r="AL39" s="628" t="s">
        <v>129</v>
      </c>
      <c r="AM39" s="629"/>
      <c r="AN39" s="629"/>
      <c r="AO39" s="630"/>
      <c r="AQ39" s="686" t="s">
        <v>340</v>
      </c>
      <c r="AR39" s="687"/>
      <c r="AS39" s="687"/>
      <c r="AT39" s="687"/>
      <c r="AU39" s="687"/>
      <c r="AV39" s="687"/>
      <c r="AW39" s="687"/>
      <c r="AX39" s="687"/>
      <c r="AY39" s="688"/>
      <c r="AZ39" s="623">
        <v>137596</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93652</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836678</v>
      </c>
      <c r="CS39" s="655"/>
      <c r="CT39" s="655"/>
      <c r="CU39" s="655"/>
      <c r="CV39" s="655"/>
      <c r="CW39" s="655"/>
      <c r="CX39" s="655"/>
      <c r="CY39" s="656"/>
      <c r="CZ39" s="628">
        <v>0.5</v>
      </c>
      <c r="DA39" s="653"/>
      <c r="DB39" s="653"/>
      <c r="DC39" s="657"/>
      <c r="DD39" s="632">
        <v>576983</v>
      </c>
      <c r="DE39" s="655"/>
      <c r="DF39" s="655"/>
      <c r="DG39" s="655"/>
      <c r="DH39" s="655"/>
      <c r="DI39" s="655"/>
      <c r="DJ39" s="655"/>
      <c r="DK39" s="656"/>
      <c r="DL39" s="632" t="s">
        <v>239</v>
      </c>
      <c r="DM39" s="655"/>
      <c r="DN39" s="655"/>
      <c r="DO39" s="655"/>
      <c r="DP39" s="655"/>
      <c r="DQ39" s="655"/>
      <c r="DR39" s="655"/>
      <c r="DS39" s="655"/>
      <c r="DT39" s="655"/>
      <c r="DU39" s="655"/>
      <c r="DV39" s="656"/>
      <c r="DW39" s="628" t="s">
        <v>239</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v>2140000</v>
      </c>
      <c r="S40" s="624"/>
      <c r="T40" s="624"/>
      <c r="U40" s="624"/>
      <c r="V40" s="624"/>
      <c r="W40" s="624"/>
      <c r="X40" s="624"/>
      <c r="Y40" s="625"/>
      <c r="Z40" s="626">
        <v>1.1000000000000001</v>
      </c>
      <c r="AA40" s="626"/>
      <c r="AB40" s="626"/>
      <c r="AC40" s="626"/>
      <c r="AD40" s="627" t="s">
        <v>239</v>
      </c>
      <c r="AE40" s="627"/>
      <c r="AF40" s="627"/>
      <c r="AG40" s="627"/>
      <c r="AH40" s="627"/>
      <c r="AI40" s="627"/>
      <c r="AJ40" s="627"/>
      <c r="AK40" s="627"/>
      <c r="AL40" s="628" t="s">
        <v>260</v>
      </c>
      <c r="AM40" s="629"/>
      <c r="AN40" s="629"/>
      <c r="AO40" s="630"/>
      <c r="AQ40" s="686" t="s">
        <v>344</v>
      </c>
      <c r="AR40" s="687"/>
      <c r="AS40" s="687"/>
      <c r="AT40" s="687"/>
      <c r="AU40" s="687"/>
      <c r="AV40" s="687"/>
      <c r="AW40" s="687"/>
      <c r="AX40" s="687"/>
      <c r="AY40" s="688"/>
      <c r="AZ40" s="623">
        <v>45190</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102</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1959643</v>
      </c>
      <c r="CS40" s="624"/>
      <c r="CT40" s="624"/>
      <c r="CU40" s="624"/>
      <c r="CV40" s="624"/>
      <c r="CW40" s="624"/>
      <c r="CX40" s="624"/>
      <c r="CY40" s="625"/>
      <c r="CZ40" s="628">
        <v>1.1000000000000001</v>
      </c>
      <c r="DA40" s="653"/>
      <c r="DB40" s="653"/>
      <c r="DC40" s="657"/>
      <c r="DD40" s="632">
        <v>1696742</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193467227</v>
      </c>
      <c r="S41" s="696"/>
      <c r="T41" s="696"/>
      <c r="U41" s="696"/>
      <c r="V41" s="696"/>
      <c r="W41" s="696"/>
      <c r="X41" s="696"/>
      <c r="Y41" s="700"/>
      <c r="Z41" s="701">
        <v>100</v>
      </c>
      <c r="AA41" s="701"/>
      <c r="AB41" s="701"/>
      <c r="AC41" s="701"/>
      <c r="AD41" s="702">
        <v>94176876</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4647059</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129</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260</v>
      </c>
      <c r="CS41" s="655"/>
      <c r="CT41" s="655"/>
      <c r="CU41" s="655"/>
      <c r="CV41" s="655"/>
      <c r="CW41" s="655"/>
      <c r="CX41" s="655"/>
      <c r="CY41" s="656"/>
      <c r="CZ41" s="628" t="s">
        <v>260</v>
      </c>
      <c r="DA41" s="653"/>
      <c r="DB41" s="653"/>
      <c r="DC41" s="657"/>
      <c r="DD41" s="632" t="s">
        <v>129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11963182</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305</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14404346</v>
      </c>
      <c r="CS42" s="655"/>
      <c r="CT42" s="655"/>
      <c r="CU42" s="655"/>
      <c r="CV42" s="655"/>
      <c r="CW42" s="655"/>
      <c r="CX42" s="655"/>
      <c r="CY42" s="656"/>
      <c r="CZ42" s="628">
        <v>7.8</v>
      </c>
      <c r="DA42" s="653"/>
      <c r="DB42" s="653"/>
      <c r="DC42" s="657"/>
      <c r="DD42" s="632">
        <v>3900493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662875</v>
      </c>
      <c r="CS43" s="655"/>
      <c r="CT43" s="655"/>
      <c r="CU43" s="655"/>
      <c r="CV43" s="655"/>
      <c r="CW43" s="655"/>
      <c r="CX43" s="655"/>
      <c r="CY43" s="656"/>
      <c r="CZ43" s="628">
        <v>0.4</v>
      </c>
      <c r="DA43" s="653"/>
      <c r="DB43" s="653"/>
      <c r="DC43" s="657"/>
      <c r="DD43" s="632">
        <v>660419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358</v>
      </c>
      <c r="CG44" s="621"/>
      <c r="CH44" s="621"/>
      <c r="CI44" s="621"/>
      <c r="CJ44" s="621"/>
      <c r="CK44" s="621"/>
      <c r="CL44" s="621"/>
      <c r="CM44" s="621"/>
      <c r="CN44" s="621"/>
      <c r="CO44" s="621"/>
      <c r="CP44" s="621"/>
      <c r="CQ44" s="622"/>
      <c r="CR44" s="623">
        <v>14404346</v>
      </c>
      <c r="CS44" s="624"/>
      <c r="CT44" s="624"/>
      <c r="CU44" s="624"/>
      <c r="CV44" s="624"/>
      <c r="CW44" s="624"/>
      <c r="CX44" s="624"/>
      <c r="CY44" s="625"/>
      <c r="CZ44" s="628">
        <v>7.8</v>
      </c>
      <c r="DA44" s="629"/>
      <c r="DB44" s="629"/>
      <c r="DC44" s="635"/>
      <c r="DD44" s="632">
        <v>3900493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5738914</v>
      </c>
      <c r="CS45" s="655"/>
      <c r="CT45" s="655"/>
      <c r="CU45" s="655"/>
      <c r="CV45" s="655"/>
      <c r="CW45" s="655"/>
      <c r="CX45" s="655"/>
      <c r="CY45" s="656"/>
      <c r="CZ45" s="628">
        <v>3.1</v>
      </c>
      <c r="DA45" s="653"/>
      <c r="DB45" s="653"/>
      <c r="DC45" s="657"/>
      <c r="DD45" s="632">
        <v>351590</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361</v>
      </c>
      <c r="CG46" s="621"/>
      <c r="CH46" s="621"/>
      <c r="CI46" s="621"/>
      <c r="CJ46" s="621"/>
      <c r="CK46" s="621"/>
      <c r="CL46" s="621"/>
      <c r="CM46" s="621"/>
      <c r="CN46" s="621"/>
      <c r="CO46" s="621"/>
      <c r="CP46" s="621"/>
      <c r="CQ46" s="622"/>
      <c r="CR46" s="623">
        <v>8599534</v>
      </c>
      <c r="CS46" s="624"/>
      <c r="CT46" s="624"/>
      <c r="CU46" s="624"/>
      <c r="CV46" s="624"/>
      <c r="CW46" s="624"/>
      <c r="CX46" s="624"/>
      <c r="CY46" s="625"/>
      <c r="CZ46" s="628">
        <v>4.7</v>
      </c>
      <c r="DA46" s="629"/>
      <c r="DB46" s="629"/>
      <c r="DC46" s="635"/>
      <c r="DD46" s="632">
        <v>3503405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362</v>
      </c>
      <c r="CG47" s="621"/>
      <c r="CH47" s="621"/>
      <c r="CI47" s="621"/>
      <c r="CJ47" s="621"/>
      <c r="CK47" s="621"/>
      <c r="CL47" s="621"/>
      <c r="CM47" s="621"/>
      <c r="CN47" s="621"/>
      <c r="CO47" s="621"/>
      <c r="CP47" s="621"/>
      <c r="CQ47" s="622"/>
      <c r="CR47" s="623" t="s">
        <v>239</v>
      </c>
      <c r="CS47" s="655"/>
      <c r="CT47" s="655"/>
      <c r="CU47" s="655"/>
      <c r="CV47" s="655"/>
      <c r="CW47" s="655"/>
      <c r="CX47" s="655"/>
      <c r="CY47" s="656"/>
      <c r="CZ47" s="628" t="s">
        <v>239</v>
      </c>
      <c r="DA47" s="653"/>
      <c r="DB47" s="653"/>
      <c r="DC47" s="657"/>
      <c r="DD47" s="632" t="s">
        <v>129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363</v>
      </c>
      <c r="CG48" s="621"/>
      <c r="CH48" s="621"/>
      <c r="CI48" s="621"/>
      <c r="CJ48" s="621"/>
      <c r="CK48" s="621"/>
      <c r="CL48" s="621"/>
      <c r="CM48" s="621"/>
      <c r="CN48" s="621"/>
      <c r="CO48" s="621"/>
      <c r="CP48" s="621"/>
      <c r="CQ48" s="622"/>
      <c r="CR48" s="623" t="s">
        <v>239</v>
      </c>
      <c r="CS48" s="624"/>
      <c r="CT48" s="624"/>
      <c r="CU48" s="624"/>
      <c r="CV48" s="624"/>
      <c r="CW48" s="624"/>
      <c r="CX48" s="624"/>
      <c r="CY48" s="625"/>
      <c r="CZ48" s="628" t="s">
        <v>239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183865661</v>
      </c>
      <c r="CS49" s="682"/>
      <c r="CT49" s="682"/>
      <c r="CU49" s="682"/>
      <c r="CV49" s="682"/>
      <c r="CW49" s="682"/>
      <c r="CX49" s="682"/>
      <c r="CY49" s="711"/>
      <c r="CZ49" s="703">
        <v>100</v>
      </c>
      <c r="DA49" s="712"/>
      <c r="DB49" s="712"/>
      <c r="DC49" s="713"/>
      <c r="DD49" s="714">
        <v>109013491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7pXEzYayaWp6q1v2mBLPZqTfMTXJvv3alKnPTuuyGeSXEoWGIvBTz8QpWe7aeVRF2/dvjwN01OSFYQf54dtHQ==" saltValue="U6hrAAu1p4eezrtm0Htdy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195529</v>
      </c>
      <c r="R7" s="753"/>
      <c r="S7" s="753"/>
      <c r="T7" s="753"/>
      <c r="U7" s="753"/>
      <c r="V7" s="753">
        <v>185937</v>
      </c>
      <c r="W7" s="753"/>
      <c r="X7" s="753"/>
      <c r="Y7" s="753"/>
      <c r="Z7" s="753"/>
      <c r="AA7" s="753">
        <v>9592</v>
      </c>
      <c r="AB7" s="753"/>
      <c r="AC7" s="753"/>
      <c r="AD7" s="753"/>
      <c r="AE7" s="754"/>
      <c r="AF7" s="755">
        <v>7022</v>
      </c>
      <c r="AG7" s="756"/>
      <c r="AH7" s="756"/>
      <c r="AI7" s="756"/>
      <c r="AJ7" s="757"/>
      <c r="AK7" s="758">
        <v>495265</v>
      </c>
      <c r="AL7" s="759"/>
      <c r="AM7" s="759"/>
      <c r="AN7" s="759"/>
      <c r="AO7" s="759"/>
      <c r="AP7" s="759">
        <v>124962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615</v>
      </c>
      <c r="BT7" s="747"/>
      <c r="BU7" s="747"/>
      <c r="BV7" s="747"/>
      <c r="BW7" s="747"/>
      <c r="BX7" s="747"/>
      <c r="BY7" s="747"/>
      <c r="BZ7" s="747"/>
      <c r="CA7" s="747"/>
      <c r="CB7" s="747"/>
      <c r="CC7" s="747"/>
      <c r="CD7" s="747"/>
      <c r="CE7" s="747"/>
      <c r="CF7" s="747"/>
      <c r="CG7" s="762"/>
      <c r="CH7" s="743">
        <v>4</v>
      </c>
      <c r="CI7" s="744"/>
      <c r="CJ7" s="744"/>
      <c r="CK7" s="744"/>
      <c r="CL7" s="745"/>
      <c r="CM7" s="743">
        <v>514</v>
      </c>
      <c r="CN7" s="744"/>
      <c r="CO7" s="744"/>
      <c r="CP7" s="744"/>
      <c r="CQ7" s="745"/>
      <c r="CR7" s="743">
        <v>500</v>
      </c>
      <c r="CS7" s="744"/>
      <c r="CT7" s="744"/>
      <c r="CU7" s="744"/>
      <c r="CV7" s="745"/>
      <c r="CW7" s="743">
        <v>49</v>
      </c>
      <c r="CX7" s="744"/>
      <c r="CY7" s="744"/>
      <c r="CZ7" s="744"/>
      <c r="DA7" s="745"/>
      <c r="DB7" s="743" t="s">
        <v>618</v>
      </c>
      <c r="DC7" s="744"/>
      <c r="DD7" s="744"/>
      <c r="DE7" s="744"/>
      <c r="DF7" s="745"/>
      <c r="DG7" s="743" t="s">
        <v>618</v>
      </c>
      <c r="DH7" s="744"/>
      <c r="DI7" s="744"/>
      <c r="DJ7" s="744"/>
      <c r="DK7" s="745"/>
      <c r="DL7" s="743" t="s">
        <v>603</v>
      </c>
      <c r="DM7" s="744"/>
      <c r="DN7" s="744"/>
      <c r="DO7" s="744"/>
      <c r="DP7" s="745"/>
      <c r="DQ7" s="743" t="s">
        <v>603</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616</v>
      </c>
      <c r="BT8" s="774"/>
      <c r="BU8" s="774"/>
      <c r="BV8" s="774"/>
      <c r="BW8" s="774"/>
      <c r="BX8" s="774"/>
      <c r="BY8" s="774"/>
      <c r="BZ8" s="774"/>
      <c r="CA8" s="774"/>
      <c r="CB8" s="774"/>
      <c r="CC8" s="774"/>
      <c r="CD8" s="774"/>
      <c r="CE8" s="774"/>
      <c r="CF8" s="774"/>
      <c r="CG8" s="775"/>
      <c r="CH8" s="776">
        <v>6</v>
      </c>
      <c r="CI8" s="777"/>
      <c r="CJ8" s="777"/>
      <c r="CK8" s="777"/>
      <c r="CL8" s="778"/>
      <c r="CM8" s="776">
        <v>515</v>
      </c>
      <c r="CN8" s="777"/>
      <c r="CO8" s="777"/>
      <c r="CP8" s="777"/>
      <c r="CQ8" s="778"/>
      <c r="CR8" s="776">
        <v>401</v>
      </c>
      <c r="CS8" s="777"/>
      <c r="CT8" s="777"/>
      <c r="CU8" s="777"/>
      <c r="CV8" s="778"/>
      <c r="CW8" s="776">
        <v>42</v>
      </c>
      <c r="CX8" s="777"/>
      <c r="CY8" s="777"/>
      <c r="CZ8" s="777"/>
      <c r="DA8" s="778"/>
      <c r="DB8" s="776" t="s">
        <v>603</v>
      </c>
      <c r="DC8" s="777"/>
      <c r="DD8" s="777"/>
      <c r="DE8" s="777"/>
      <c r="DF8" s="778"/>
      <c r="DG8" s="776" t="s">
        <v>603</v>
      </c>
      <c r="DH8" s="777"/>
      <c r="DI8" s="777"/>
      <c r="DJ8" s="777"/>
      <c r="DK8" s="778"/>
      <c r="DL8" s="776" t="s">
        <v>603</v>
      </c>
      <c r="DM8" s="777"/>
      <c r="DN8" s="777"/>
      <c r="DO8" s="777"/>
      <c r="DP8" s="778"/>
      <c r="DQ8" s="776" t="s">
        <v>603</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617</v>
      </c>
      <c r="BT9" s="774"/>
      <c r="BU9" s="774"/>
      <c r="BV9" s="774"/>
      <c r="BW9" s="774"/>
      <c r="BX9" s="774"/>
      <c r="BY9" s="774"/>
      <c r="BZ9" s="774"/>
      <c r="CA9" s="774"/>
      <c r="CB9" s="774"/>
      <c r="CC9" s="774"/>
      <c r="CD9" s="774"/>
      <c r="CE9" s="774"/>
      <c r="CF9" s="774"/>
      <c r="CG9" s="775"/>
      <c r="CH9" s="776">
        <v>-1</v>
      </c>
      <c r="CI9" s="777"/>
      <c r="CJ9" s="777"/>
      <c r="CK9" s="777"/>
      <c r="CL9" s="778"/>
      <c r="CM9" s="776">
        <v>305</v>
      </c>
      <c r="CN9" s="777"/>
      <c r="CO9" s="777"/>
      <c r="CP9" s="777"/>
      <c r="CQ9" s="778"/>
      <c r="CR9" s="776">
        <v>300</v>
      </c>
      <c r="CS9" s="777"/>
      <c r="CT9" s="777"/>
      <c r="CU9" s="777"/>
      <c r="CV9" s="778"/>
      <c r="CW9" s="776">
        <v>48</v>
      </c>
      <c r="CX9" s="777"/>
      <c r="CY9" s="777"/>
      <c r="CZ9" s="777"/>
      <c r="DA9" s="778"/>
      <c r="DB9" s="776" t="s">
        <v>603</v>
      </c>
      <c r="DC9" s="777"/>
      <c r="DD9" s="777"/>
      <c r="DE9" s="777"/>
      <c r="DF9" s="778"/>
      <c r="DG9" s="776" t="s">
        <v>618</v>
      </c>
      <c r="DH9" s="777"/>
      <c r="DI9" s="777"/>
      <c r="DJ9" s="777"/>
      <c r="DK9" s="778"/>
      <c r="DL9" s="776" t="s">
        <v>603</v>
      </c>
      <c r="DM9" s="777"/>
      <c r="DN9" s="777"/>
      <c r="DO9" s="777"/>
      <c r="DP9" s="778"/>
      <c r="DQ9" s="776" t="s">
        <v>603</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389</v>
      </c>
      <c r="B23" s="789" t="s">
        <v>390</v>
      </c>
      <c r="C23" s="790"/>
      <c r="D23" s="790"/>
      <c r="E23" s="790"/>
      <c r="F23" s="790"/>
      <c r="G23" s="790"/>
      <c r="H23" s="790"/>
      <c r="I23" s="790"/>
      <c r="J23" s="790"/>
      <c r="K23" s="790"/>
      <c r="L23" s="790"/>
      <c r="M23" s="790"/>
      <c r="N23" s="790"/>
      <c r="O23" s="790"/>
      <c r="P23" s="791"/>
      <c r="Q23" s="792">
        <v>195528</v>
      </c>
      <c r="R23" s="793"/>
      <c r="S23" s="793"/>
      <c r="T23" s="793"/>
      <c r="U23" s="793"/>
      <c r="V23" s="793">
        <v>185937</v>
      </c>
      <c r="W23" s="793"/>
      <c r="X23" s="793"/>
      <c r="Y23" s="793"/>
      <c r="Z23" s="793"/>
      <c r="AA23" s="793">
        <v>9592</v>
      </c>
      <c r="AB23" s="793"/>
      <c r="AC23" s="793"/>
      <c r="AD23" s="793"/>
      <c r="AE23" s="794"/>
      <c r="AF23" s="795">
        <v>7022</v>
      </c>
      <c r="AG23" s="793"/>
      <c r="AH23" s="793"/>
      <c r="AI23" s="793"/>
      <c r="AJ23" s="796"/>
      <c r="AK23" s="797"/>
      <c r="AL23" s="798"/>
      <c r="AM23" s="798"/>
      <c r="AN23" s="798"/>
      <c r="AO23" s="798"/>
      <c r="AP23" s="793">
        <v>124962</v>
      </c>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2">
        <v>44753</v>
      </c>
      <c r="R28" s="823"/>
      <c r="S28" s="823"/>
      <c r="T28" s="823"/>
      <c r="U28" s="823"/>
      <c r="V28" s="823">
        <v>44246</v>
      </c>
      <c r="W28" s="823"/>
      <c r="X28" s="823"/>
      <c r="Y28" s="823"/>
      <c r="Z28" s="823"/>
      <c r="AA28" s="823">
        <v>506</v>
      </c>
      <c r="AB28" s="823"/>
      <c r="AC28" s="823"/>
      <c r="AD28" s="823"/>
      <c r="AE28" s="824"/>
      <c r="AF28" s="825">
        <v>506</v>
      </c>
      <c r="AG28" s="823"/>
      <c r="AH28" s="823"/>
      <c r="AI28" s="823"/>
      <c r="AJ28" s="826"/>
      <c r="AK28" s="827">
        <v>5402</v>
      </c>
      <c r="AL28" s="828"/>
      <c r="AM28" s="828"/>
      <c r="AN28" s="828"/>
      <c r="AO28" s="828"/>
      <c r="AP28" s="828" t="s">
        <v>598</v>
      </c>
      <c r="AQ28" s="828"/>
      <c r="AR28" s="828"/>
      <c r="AS28" s="828"/>
      <c r="AT28" s="828"/>
      <c r="AU28" s="828" t="s">
        <v>599</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403</v>
      </c>
      <c r="C29" s="781"/>
      <c r="D29" s="781"/>
      <c r="E29" s="781"/>
      <c r="F29" s="781"/>
      <c r="G29" s="781"/>
      <c r="H29" s="781"/>
      <c r="I29" s="781"/>
      <c r="J29" s="781"/>
      <c r="K29" s="781"/>
      <c r="L29" s="781"/>
      <c r="M29" s="781"/>
      <c r="N29" s="781"/>
      <c r="O29" s="781"/>
      <c r="P29" s="782"/>
      <c r="Q29" s="783">
        <v>40414</v>
      </c>
      <c r="R29" s="784"/>
      <c r="S29" s="784"/>
      <c r="T29" s="784"/>
      <c r="U29" s="784"/>
      <c r="V29" s="784">
        <v>38990</v>
      </c>
      <c r="W29" s="784"/>
      <c r="X29" s="784"/>
      <c r="Y29" s="784"/>
      <c r="Z29" s="784"/>
      <c r="AA29" s="784">
        <v>1424</v>
      </c>
      <c r="AB29" s="784"/>
      <c r="AC29" s="784"/>
      <c r="AD29" s="784"/>
      <c r="AE29" s="785"/>
      <c r="AF29" s="786">
        <v>1424</v>
      </c>
      <c r="AG29" s="787"/>
      <c r="AH29" s="787"/>
      <c r="AI29" s="787"/>
      <c r="AJ29" s="788"/>
      <c r="AK29" s="834">
        <v>6339</v>
      </c>
      <c r="AL29" s="830"/>
      <c r="AM29" s="830"/>
      <c r="AN29" s="830"/>
      <c r="AO29" s="830"/>
      <c r="AP29" s="830" t="s">
        <v>599</v>
      </c>
      <c r="AQ29" s="830"/>
      <c r="AR29" s="830"/>
      <c r="AS29" s="830"/>
      <c r="AT29" s="830"/>
      <c r="AU29" s="830" t="s">
        <v>599</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783">
        <v>6996</v>
      </c>
      <c r="R30" s="784"/>
      <c r="S30" s="784"/>
      <c r="T30" s="784"/>
      <c r="U30" s="784"/>
      <c r="V30" s="784">
        <v>6979</v>
      </c>
      <c r="W30" s="784"/>
      <c r="X30" s="784"/>
      <c r="Y30" s="784"/>
      <c r="Z30" s="784"/>
      <c r="AA30" s="784">
        <v>17</v>
      </c>
      <c r="AB30" s="784"/>
      <c r="AC30" s="784"/>
      <c r="AD30" s="784"/>
      <c r="AE30" s="785"/>
      <c r="AF30" s="786">
        <v>17</v>
      </c>
      <c r="AG30" s="787"/>
      <c r="AH30" s="787"/>
      <c r="AI30" s="787"/>
      <c r="AJ30" s="788"/>
      <c r="AK30" s="834">
        <v>1098</v>
      </c>
      <c r="AL30" s="830"/>
      <c r="AM30" s="830"/>
      <c r="AN30" s="830"/>
      <c r="AO30" s="830"/>
      <c r="AP30" s="830" t="s">
        <v>600</v>
      </c>
      <c r="AQ30" s="830"/>
      <c r="AR30" s="830"/>
      <c r="AS30" s="830"/>
      <c r="AT30" s="830"/>
      <c r="AU30" s="830" t="s">
        <v>599</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405</v>
      </c>
      <c r="C31" s="781"/>
      <c r="D31" s="781"/>
      <c r="E31" s="781"/>
      <c r="F31" s="781"/>
      <c r="G31" s="781"/>
      <c r="H31" s="781"/>
      <c r="I31" s="781"/>
      <c r="J31" s="781"/>
      <c r="K31" s="781"/>
      <c r="L31" s="781"/>
      <c r="M31" s="781"/>
      <c r="N31" s="781"/>
      <c r="O31" s="781"/>
      <c r="P31" s="782"/>
      <c r="Q31" s="783">
        <v>187</v>
      </c>
      <c r="R31" s="784"/>
      <c r="S31" s="784"/>
      <c r="T31" s="784"/>
      <c r="U31" s="784"/>
      <c r="V31" s="784">
        <v>101</v>
      </c>
      <c r="W31" s="784"/>
      <c r="X31" s="784"/>
      <c r="Y31" s="784"/>
      <c r="Z31" s="784"/>
      <c r="AA31" s="784">
        <v>86</v>
      </c>
      <c r="AB31" s="784"/>
      <c r="AC31" s="784"/>
      <c r="AD31" s="784"/>
      <c r="AE31" s="785"/>
      <c r="AF31" s="786">
        <v>86</v>
      </c>
      <c r="AG31" s="787"/>
      <c r="AH31" s="787"/>
      <c r="AI31" s="787"/>
      <c r="AJ31" s="788"/>
      <c r="AK31" s="834" t="s">
        <v>599</v>
      </c>
      <c r="AL31" s="830"/>
      <c r="AM31" s="830"/>
      <c r="AN31" s="830"/>
      <c r="AO31" s="830"/>
      <c r="AP31" s="830" t="s">
        <v>601</v>
      </c>
      <c r="AQ31" s="830"/>
      <c r="AR31" s="830"/>
      <c r="AS31" s="830"/>
      <c r="AT31" s="830"/>
      <c r="AU31" s="830" t="s">
        <v>601</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406</v>
      </c>
      <c r="C32" s="781"/>
      <c r="D32" s="781"/>
      <c r="E32" s="781"/>
      <c r="F32" s="781"/>
      <c r="G32" s="781"/>
      <c r="H32" s="781"/>
      <c r="I32" s="781"/>
      <c r="J32" s="781"/>
      <c r="K32" s="781"/>
      <c r="L32" s="781"/>
      <c r="M32" s="781"/>
      <c r="N32" s="781"/>
      <c r="O32" s="781"/>
      <c r="P32" s="782"/>
      <c r="Q32" s="783">
        <v>34404</v>
      </c>
      <c r="R32" s="784"/>
      <c r="S32" s="784"/>
      <c r="T32" s="784"/>
      <c r="U32" s="784"/>
      <c r="V32" s="784">
        <v>32833</v>
      </c>
      <c r="W32" s="784"/>
      <c r="X32" s="784"/>
      <c r="Y32" s="784"/>
      <c r="Z32" s="784"/>
      <c r="AA32" s="784">
        <v>1570</v>
      </c>
      <c r="AB32" s="784"/>
      <c r="AC32" s="784"/>
      <c r="AD32" s="784"/>
      <c r="AE32" s="785"/>
      <c r="AF32" s="786">
        <v>1570</v>
      </c>
      <c r="AG32" s="787"/>
      <c r="AH32" s="787"/>
      <c r="AI32" s="787"/>
      <c r="AJ32" s="788"/>
      <c r="AK32" s="834" t="s">
        <v>599</v>
      </c>
      <c r="AL32" s="830"/>
      <c r="AM32" s="830"/>
      <c r="AN32" s="830"/>
      <c r="AO32" s="830"/>
      <c r="AP32" s="830" t="s">
        <v>599</v>
      </c>
      <c r="AQ32" s="830"/>
      <c r="AR32" s="830"/>
      <c r="AS32" s="830"/>
      <c r="AT32" s="830"/>
      <c r="AU32" s="830" t="s">
        <v>599</v>
      </c>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407</v>
      </c>
      <c r="C33" s="781"/>
      <c r="D33" s="781"/>
      <c r="E33" s="781"/>
      <c r="F33" s="781"/>
      <c r="G33" s="781"/>
      <c r="H33" s="781"/>
      <c r="I33" s="781"/>
      <c r="J33" s="781"/>
      <c r="K33" s="781"/>
      <c r="L33" s="781"/>
      <c r="M33" s="781"/>
      <c r="N33" s="781"/>
      <c r="O33" s="781"/>
      <c r="P33" s="782"/>
      <c r="Q33" s="783">
        <v>1546</v>
      </c>
      <c r="R33" s="784"/>
      <c r="S33" s="784"/>
      <c r="T33" s="784"/>
      <c r="U33" s="784"/>
      <c r="V33" s="784">
        <v>1483</v>
      </c>
      <c r="W33" s="784"/>
      <c r="X33" s="784"/>
      <c r="Y33" s="784"/>
      <c r="Z33" s="784"/>
      <c r="AA33" s="784">
        <v>62</v>
      </c>
      <c r="AB33" s="784"/>
      <c r="AC33" s="784"/>
      <c r="AD33" s="784"/>
      <c r="AE33" s="785"/>
      <c r="AF33" s="786">
        <v>1566</v>
      </c>
      <c r="AG33" s="787"/>
      <c r="AH33" s="787"/>
      <c r="AI33" s="787"/>
      <c r="AJ33" s="788"/>
      <c r="AK33" s="834">
        <v>32</v>
      </c>
      <c r="AL33" s="830"/>
      <c r="AM33" s="830"/>
      <c r="AN33" s="830"/>
      <c r="AO33" s="830"/>
      <c r="AP33" s="830">
        <v>2502</v>
      </c>
      <c r="AQ33" s="830"/>
      <c r="AR33" s="830"/>
      <c r="AS33" s="830"/>
      <c r="AT33" s="830"/>
      <c r="AU33" s="830">
        <v>218</v>
      </c>
      <c r="AV33" s="830"/>
      <c r="AW33" s="830"/>
      <c r="AX33" s="830"/>
      <c r="AY33" s="830"/>
      <c r="AZ33" s="831" t="s">
        <v>602</v>
      </c>
      <c r="BA33" s="831"/>
      <c r="BB33" s="831"/>
      <c r="BC33" s="831"/>
      <c r="BD33" s="831"/>
      <c r="BE33" s="832" t="s">
        <v>408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409</v>
      </c>
      <c r="C34" s="781"/>
      <c r="D34" s="781"/>
      <c r="E34" s="781"/>
      <c r="F34" s="781"/>
      <c r="G34" s="781"/>
      <c r="H34" s="781"/>
      <c r="I34" s="781"/>
      <c r="J34" s="781"/>
      <c r="K34" s="781"/>
      <c r="L34" s="781"/>
      <c r="M34" s="781"/>
      <c r="N34" s="781"/>
      <c r="O34" s="781"/>
      <c r="P34" s="782"/>
      <c r="Q34" s="783">
        <v>24156</v>
      </c>
      <c r="R34" s="784"/>
      <c r="S34" s="784"/>
      <c r="T34" s="784"/>
      <c r="U34" s="784"/>
      <c r="V34" s="784">
        <v>24921</v>
      </c>
      <c r="W34" s="784"/>
      <c r="X34" s="784"/>
      <c r="Y34" s="784"/>
      <c r="Z34" s="784"/>
      <c r="AA34" s="784">
        <v>-765</v>
      </c>
      <c r="AB34" s="784"/>
      <c r="AC34" s="784"/>
      <c r="AD34" s="784"/>
      <c r="AE34" s="785"/>
      <c r="AF34" s="786">
        <v>10296</v>
      </c>
      <c r="AG34" s="787"/>
      <c r="AH34" s="787"/>
      <c r="AI34" s="787"/>
      <c r="AJ34" s="788"/>
      <c r="AK34" s="834">
        <v>2920</v>
      </c>
      <c r="AL34" s="830"/>
      <c r="AM34" s="830"/>
      <c r="AN34" s="830"/>
      <c r="AO34" s="830"/>
      <c r="AP34" s="830">
        <v>20325</v>
      </c>
      <c r="AQ34" s="830"/>
      <c r="AR34" s="830"/>
      <c r="AS34" s="830"/>
      <c r="AT34" s="830"/>
      <c r="AU34" s="830">
        <v>11055</v>
      </c>
      <c r="AV34" s="830"/>
      <c r="AW34" s="830"/>
      <c r="AX34" s="830"/>
      <c r="AY34" s="830"/>
      <c r="AZ34" s="831" t="s">
        <v>599</v>
      </c>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411</v>
      </c>
      <c r="C35" s="781"/>
      <c r="D35" s="781"/>
      <c r="E35" s="781"/>
      <c r="F35" s="781"/>
      <c r="G35" s="781"/>
      <c r="H35" s="781"/>
      <c r="I35" s="781"/>
      <c r="J35" s="781"/>
      <c r="K35" s="781"/>
      <c r="L35" s="781"/>
      <c r="M35" s="781"/>
      <c r="N35" s="781"/>
      <c r="O35" s="781"/>
      <c r="P35" s="782"/>
      <c r="Q35" s="783">
        <v>11325</v>
      </c>
      <c r="R35" s="784"/>
      <c r="S35" s="784"/>
      <c r="T35" s="784"/>
      <c r="U35" s="784"/>
      <c r="V35" s="784">
        <v>10712</v>
      </c>
      <c r="W35" s="784"/>
      <c r="X35" s="784"/>
      <c r="Y35" s="784"/>
      <c r="Z35" s="784"/>
      <c r="AA35" s="784">
        <v>614</v>
      </c>
      <c r="AB35" s="784"/>
      <c r="AC35" s="784"/>
      <c r="AD35" s="784"/>
      <c r="AE35" s="785"/>
      <c r="AF35" s="786">
        <v>2372</v>
      </c>
      <c r="AG35" s="787"/>
      <c r="AH35" s="787"/>
      <c r="AI35" s="787"/>
      <c r="AJ35" s="788"/>
      <c r="AK35" s="834">
        <v>3030</v>
      </c>
      <c r="AL35" s="830"/>
      <c r="AM35" s="830"/>
      <c r="AN35" s="830"/>
      <c r="AO35" s="830"/>
      <c r="AP35" s="830">
        <v>45140</v>
      </c>
      <c r="AQ35" s="830"/>
      <c r="AR35" s="830"/>
      <c r="AS35" s="830"/>
      <c r="AT35" s="830"/>
      <c r="AU35" s="830">
        <v>26767</v>
      </c>
      <c r="AV35" s="830"/>
      <c r="AW35" s="830"/>
      <c r="AX35" s="830"/>
      <c r="AY35" s="830"/>
      <c r="AZ35" s="831" t="s">
        <v>599</v>
      </c>
      <c r="BA35" s="831"/>
      <c r="BB35" s="831"/>
      <c r="BC35" s="831"/>
      <c r="BD35" s="831"/>
      <c r="BE35" s="832" t="s">
        <v>412</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413</v>
      </c>
      <c r="C36" s="781"/>
      <c r="D36" s="781"/>
      <c r="E36" s="781"/>
      <c r="F36" s="781"/>
      <c r="G36" s="781"/>
      <c r="H36" s="781"/>
      <c r="I36" s="781"/>
      <c r="J36" s="781"/>
      <c r="K36" s="781"/>
      <c r="L36" s="781"/>
      <c r="M36" s="781"/>
      <c r="N36" s="781"/>
      <c r="O36" s="781"/>
      <c r="P36" s="782"/>
      <c r="Q36" s="783">
        <v>101</v>
      </c>
      <c r="R36" s="784"/>
      <c r="S36" s="784"/>
      <c r="T36" s="784"/>
      <c r="U36" s="784"/>
      <c r="V36" s="784">
        <v>89</v>
      </c>
      <c r="W36" s="784"/>
      <c r="X36" s="784"/>
      <c r="Y36" s="784"/>
      <c r="Z36" s="784"/>
      <c r="AA36" s="784">
        <v>11</v>
      </c>
      <c r="AB36" s="784"/>
      <c r="AC36" s="784"/>
      <c r="AD36" s="784"/>
      <c r="AE36" s="785"/>
      <c r="AF36" s="786">
        <v>11</v>
      </c>
      <c r="AG36" s="787"/>
      <c r="AH36" s="787"/>
      <c r="AI36" s="787"/>
      <c r="AJ36" s="788"/>
      <c r="AK36" s="834">
        <v>45</v>
      </c>
      <c r="AL36" s="830"/>
      <c r="AM36" s="830"/>
      <c r="AN36" s="830"/>
      <c r="AO36" s="830"/>
      <c r="AP36" s="830" t="s">
        <v>603</v>
      </c>
      <c r="AQ36" s="830"/>
      <c r="AR36" s="830"/>
      <c r="AS36" s="830"/>
      <c r="AT36" s="830"/>
      <c r="AU36" s="830" t="s">
        <v>603</v>
      </c>
      <c r="AV36" s="830"/>
      <c r="AW36" s="830"/>
      <c r="AX36" s="830"/>
      <c r="AY36" s="830"/>
      <c r="AZ36" s="831" t="s">
        <v>603</v>
      </c>
      <c r="BA36" s="831"/>
      <c r="BB36" s="831"/>
      <c r="BC36" s="831"/>
      <c r="BD36" s="831"/>
      <c r="BE36" s="832" t="s">
        <v>414</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t="s">
        <v>415</v>
      </c>
      <c r="C37" s="781"/>
      <c r="D37" s="781"/>
      <c r="E37" s="781"/>
      <c r="F37" s="781"/>
      <c r="G37" s="781"/>
      <c r="H37" s="781"/>
      <c r="I37" s="781"/>
      <c r="J37" s="781"/>
      <c r="K37" s="781"/>
      <c r="L37" s="781"/>
      <c r="M37" s="781"/>
      <c r="N37" s="781"/>
      <c r="O37" s="781"/>
      <c r="P37" s="782"/>
      <c r="Q37" s="783">
        <v>277</v>
      </c>
      <c r="R37" s="784"/>
      <c r="S37" s="784"/>
      <c r="T37" s="784"/>
      <c r="U37" s="784"/>
      <c r="V37" s="784">
        <v>250</v>
      </c>
      <c r="W37" s="784"/>
      <c r="X37" s="784"/>
      <c r="Y37" s="784"/>
      <c r="Z37" s="784"/>
      <c r="AA37" s="784">
        <v>1</v>
      </c>
      <c r="AB37" s="784"/>
      <c r="AC37" s="784"/>
      <c r="AD37" s="784"/>
      <c r="AE37" s="785"/>
      <c r="AF37" s="786">
        <v>1</v>
      </c>
      <c r="AG37" s="787"/>
      <c r="AH37" s="787"/>
      <c r="AI37" s="787"/>
      <c r="AJ37" s="788"/>
      <c r="AK37" s="834">
        <v>60</v>
      </c>
      <c r="AL37" s="830"/>
      <c r="AM37" s="830"/>
      <c r="AN37" s="830"/>
      <c r="AO37" s="830"/>
      <c r="AP37" s="830">
        <v>382</v>
      </c>
      <c r="AQ37" s="830"/>
      <c r="AR37" s="830"/>
      <c r="AS37" s="830"/>
      <c r="AT37" s="830"/>
      <c r="AU37" s="830">
        <v>382</v>
      </c>
      <c r="AV37" s="830"/>
      <c r="AW37" s="830"/>
      <c r="AX37" s="830"/>
      <c r="AY37" s="830"/>
      <c r="AZ37" s="831" t="s">
        <v>603</v>
      </c>
      <c r="BA37" s="831"/>
      <c r="BB37" s="831"/>
      <c r="BC37" s="831"/>
      <c r="BD37" s="831"/>
      <c r="BE37" s="832" t="s">
        <v>416</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t="s">
        <v>417</v>
      </c>
      <c r="C38" s="781"/>
      <c r="D38" s="781"/>
      <c r="E38" s="781"/>
      <c r="F38" s="781"/>
      <c r="G38" s="781"/>
      <c r="H38" s="781"/>
      <c r="I38" s="781"/>
      <c r="J38" s="781"/>
      <c r="K38" s="781"/>
      <c r="L38" s="781"/>
      <c r="M38" s="781"/>
      <c r="N38" s="781"/>
      <c r="O38" s="781"/>
      <c r="P38" s="782"/>
      <c r="Q38" s="783">
        <v>77</v>
      </c>
      <c r="R38" s="784"/>
      <c r="S38" s="784"/>
      <c r="T38" s="784"/>
      <c r="U38" s="784"/>
      <c r="V38" s="784">
        <v>64</v>
      </c>
      <c r="W38" s="784"/>
      <c r="X38" s="784"/>
      <c r="Y38" s="784"/>
      <c r="Z38" s="784"/>
      <c r="AA38" s="784">
        <v>1</v>
      </c>
      <c r="AB38" s="784"/>
      <c r="AC38" s="784"/>
      <c r="AD38" s="784"/>
      <c r="AE38" s="785"/>
      <c r="AF38" s="786">
        <v>1</v>
      </c>
      <c r="AG38" s="787"/>
      <c r="AH38" s="787"/>
      <c r="AI38" s="787"/>
      <c r="AJ38" s="788"/>
      <c r="AK38" s="834">
        <v>77</v>
      </c>
      <c r="AL38" s="830"/>
      <c r="AM38" s="830"/>
      <c r="AN38" s="830"/>
      <c r="AO38" s="830"/>
      <c r="AP38" s="830" t="s">
        <v>603</v>
      </c>
      <c r="AQ38" s="830"/>
      <c r="AR38" s="830"/>
      <c r="AS38" s="830"/>
      <c r="AT38" s="830"/>
      <c r="AU38" s="830" t="s">
        <v>603</v>
      </c>
      <c r="AV38" s="830"/>
      <c r="AW38" s="830"/>
      <c r="AX38" s="830"/>
      <c r="AY38" s="830"/>
      <c r="AZ38" s="831" t="s">
        <v>603</v>
      </c>
      <c r="BA38" s="831"/>
      <c r="BB38" s="831"/>
      <c r="BC38" s="831"/>
      <c r="BD38" s="831"/>
      <c r="BE38" s="832" t="s">
        <v>414</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389</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17850</v>
      </c>
      <c r="AG63" s="844"/>
      <c r="AH63" s="844"/>
      <c r="AI63" s="844"/>
      <c r="AJ63" s="845"/>
      <c r="AK63" s="846"/>
      <c r="AL63" s="841"/>
      <c r="AM63" s="841"/>
      <c r="AN63" s="841"/>
      <c r="AO63" s="841"/>
      <c r="AP63" s="844">
        <v>68349</v>
      </c>
      <c r="AQ63" s="844"/>
      <c r="AR63" s="844"/>
      <c r="AS63" s="844"/>
      <c r="AT63" s="844"/>
      <c r="AU63" s="844">
        <v>37422</v>
      </c>
      <c r="AV63" s="844"/>
      <c r="AW63" s="844"/>
      <c r="AX63" s="844"/>
      <c r="AY63" s="844"/>
      <c r="AZ63" s="848"/>
      <c r="BA63" s="848"/>
      <c r="BB63" s="848"/>
      <c r="BC63" s="848"/>
      <c r="BD63" s="848"/>
      <c r="BE63" s="849"/>
      <c r="BF63" s="849"/>
      <c r="BG63" s="849"/>
      <c r="BH63" s="849"/>
      <c r="BI63" s="850"/>
      <c r="BJ63" s="851" t="s">
        <v>420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422</v>
      </c>
      <c r="B66" s="728"/>
      <c r="C66" s="728"/>
      <c r="D66" s="728"/>
      <c r="E66" s="728"/>
      <c r="F66" s="728"/>
      <c r="G66" s="728"/>
      <c r="H66" s="728"/>
      <c r="I66" s="728"/>
      <c r="J66" s="728"/>
      <c r="K66" s="728"/>
      <c r="L66" s="728"/>
      <c r="M66" s="728"/>
      <c r="N66" s="728"/>
      <c r="O66" s="728"/>
      <c r="P66" s="729"/>
      <c r="Q66" s="733" t="s">
        <v>423</v>
      </c>
      <c r="R66" s="734"/>
      <c r="S66" s="734"/>
      <c r="T66" s="734"/>
      <c r="U66" s="735"/>
      <c r="V66" s="733" t="s">
        <v>424</v>
      </c>
      <c r="W66" s="734"/>
      <c r="X66" s="734"/>
      <c r="Y66" s="734"/>
      <c r="Z66" s="735"/>
      <c r="AA66" s="733" t="s">
        <v>425</v>
      </c>
      <c r="AB66" s="734"/>
      <c r="AC66" s="734"/>
      <c r="AD66" s="734"/>
      <c r="AE66" s="735"/>
      <c r="AF66" s="854" t="s">
        <v>426</v>
      </c>
      <c r="AG66" s="815"/>
      <c r="AH66" s="815"/>
      <c r="AI66" s="815"/>
      <c r="AJ66" s="855"/>
      <c r="AK66" s="733" t="s">
        <v>427</v>
      </c>
      <c r="AL66" s="728"/>
      <c r="AM66" s="728"/>
      <c r="AN66" s="728"/>
      <c r="AO66" s="729"/>
      <c r="AP66" s="733" t="s">
        <v>428</v>
      </c>
      <c r="AQ66" s="734"/>
      <c r="AR66" s="734"/>
      <c r="AS66" s="734"/>
      <c r="AT66" s="735"/>
      <c r="AU66" s="733" t="s">
        <v>429</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604</v>
      </c>
      <c r="C68" s="870"/>
      <c r="D68" s="870"/>
      <c r="E68" s="870"/>
      <c r="F68" s="870"/>
      <c r="G68" s="870"/>
      <c r="H68" s="870"/>
      <c r="I68" s="870"/>
      <c r="J68" s="870"/>
      <c r="K68" s="870"/>
      <c r="L68" s="870"/>
      <c r="M68" s="870"/>
      <c r="N68" s="870"/>
      <c r="O68" s="870"/>
      <c r="P68" s="871"/>
      <c r="Q68" s="872">
        <v>21460</v>
      </c>
      <c r="R68" s="866"/>
      <c r="S68" s="866"/>
      <c r="T68" s="866"/>
      <c r="U68" s="866"/>
      <c r="V68" s="866">
        <v>20757</v>
      </c>
      <c r="W68" s="866"/>
      <c r="X68" s="866"/>
      <c r="Y68" s="866"/>
      <c r="Z68" s="866"/>
      <c r="AA68" s="866">
        <v>704</v>
      </c>
      <c r="AB68" s="866"/>
      <c r="AC68" s="866"/>
      <c r="AD68" s="866"/>
      <c r="AE68" s="866"/>
      <c r="AF68" s="866">
        <v>704</v>
      </c>
      <c r="AG68" s="866"/>
      <c r="AH68" s="866"/>
      <c r="AI68" s="866"/>
      <c r="AJ68" s="866"/>
      <c r="AK68" s="866">
        <v>118</v>
      </c>
      <c r="AL68" s="866"/>
      <c r="AM68" s="866"/>
      <c r="AN68" s="866"/>
      <c r="AO68" s="866"/>
      <c r="AP68" s="866" t="s">
        <v>603</v>
      </c>
      <c r="AQ68" s="866"/>
      <c r="AR68" s="866"/>
      <c r="AS68" s="866"/>
      <c r="AT68" s="866"/>
      <c r="AU68" s="866" t="s">
        <v>603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605</v>
      </c>
      <c r="C69" s="874"/>
      <c r="D69" s="874"/>
      <c r="E69" s="874"/>
      <c r="F69" s="874"/>
      <c r="G69" s="874"/>
      <c r="H69" s="874"/>
      <c r="I69" s="874"/>
      <c r="J69" s="874"/>
      <c r="K69" s="874"/>
      <c r="L69" s="874"/>
      <c r="M69" s="874"/>
      <c r="N69" s="874"/>
      <c r="O69" s="874"/>
      <c r="P69" s="875"/>
      <c r="Q69" s="876">
        <v>179</v>
      </c>
      <c r="R69" s="830"/>
      <c r="S69" s="830"/>
      <c r="T69" s="830"/>
      <c r="U69" s="830"/>
      <c r="V69" s="830">
        <v>133</v>
      </c>
      <c r="W69" s="830"/>
      <c r="X69" s="830"/>
      <c r="Y69" s="830"/>
      <c r="Z69" s="830"/>
      <c r="AA69" s="830">
        <v>47</v>
      </c>
      <c r="AB69" s="830"/>
      <c r="AC69" s="830"/>
      <c r="AD69" s="830"/>
      <c r="AE69" s="830"/>
      <c r="AF69" s="830">
        <v>47</v>
      </c>
      <c r="AG69" s="830"/>
      <c r="AH69" s="830"/>
      <c r="AI69" s="830"/>
      <c r="AJ69" s="830"/>
      <c r="AK69" s="830" t="s">
        <v>603</v>
      </c>
      <c r="AL69" s="830"/>
      <c r="AM69" s="830"/>
      <c r="AN69" s="830"/>
      <c r="AO69" s="830"/>
      <c r="AP69" s="830" t="s">
        <v>606</v>
      </c>
      <c r="AQ69" s="830"/>
      <c r="AR69" s="830"/>
      <c r="AS69" s="830"/>
      <c r="AT69" s="830"/>
      <c r="AU69" s="830" t="s">
        <v>606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607</v>
      </c>
      <c r="C70" s="874"/>
      <c r="D70" s="874"/>
      <c r="E70" s="874"/>
      <c r="F70" s="874"/>
      <c r="G70" s="874"/>
      <c r="H70" s="874"/>
      <c r="I70" s="874"/>
      <c r="J70" s="874"/>
      <c r="K70" s="874"/>
      <c r="L70" s="874"/>
      <c r="M70" s="874"/>
      <c r="N70" s="874"/>
      <c r="O70" s="874"/>
      <c r="P70" s="875"/>
      <c r="Q70" s="876">
        <v>107</v>
      </c>
      <c r="R70" s="830"/>
      <c r="S70" s="830"/>
      <c r="T70" s="830"/>
      <c r="U70" s="830"/>
      <c r="V70" s="830">
        <v>106</v>
      </c>
      <c r="W70" s="830"/>
      <c r="X70" s="830"/>
      <c r="Y70" s="830"/>
      <c r="Z70" s="830"/>
      <c r="AA70" s="830">
        <v>1</v>
      </c>
      <c r="AB70" s="830"/>
      <c r="AC70" s="830"/>
      <c r="AD70" s="830"/>
      <c r="AE70" s="830"/>
      <c r="AF70" s="830">
        <v>1</v>
      </c>
      <c r="AG70" s="830"/>
      <c r="AH70" s="830"/>
      <c r="AI70" s="830"/>
      <c r="AJ70" s="830"/>
      <c r="AK70" s="830">
        <v>8</v>
      </c>
      <c r="AL70" s="830"/>
      <c r="AM70" s="830"/>
      <c r="AN70" s="830"/>
      <c r="AO70" s="830"/>
      <c r="AP70" s="830" t="s">
        <v>603</v>
      </c>
      <c r="AQ70" s="830"/>
      <c r="AR70" s="830"/>
      <c r="AS70" s="830"/>
      <c r="AT70" s="830"/>
      <c r="AU70" s="830" t="s">
        <v>603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608</v>
      </c>
      <c r="C71" s="874"/>
      <c r="D71" s="874"/>
      <c r="E71" s="874"/>
      <c r="F71" s="874"/>
      <c r="G71" s="874"/>
      <c r="H71" s="874"/>
      <c r="I71" s="874"/>
      <c r="J71" s="874"/>
      <c r="K71" s="874"/>
      <c r="L71" s="874"/>
      <c r="M71" s="874"/>
      <c r="N71" s="874"/>
      <c r="O71" s="874"/>
      <c r="P71" s="875"/>
      <c r="Q71" s="876">
        <v>101</v>
      </c>
      <c r="R71" s="830"/>
      <c r="S71" s="830"/>
      <c r="T71" s="830"/>
      <c r="U71" s="830"/>
      <c r="V71" s="830">
        <v>61</v>
      </c>
      <c r="W71" s="830"/>
      <c r="X71" s="830"/>
      <c r="Y71" s="830"/>
      <c r="Z71" s="830"/>
      <c r="AA71" s="830">
        <v>40</v>
      </c>
      <c r="AB71" s="830"/>
      <c r="AC71" s="830"/>
      <c r="AD71" s="830"/>
      <c r="AE71" s="830"/>
      <c r="AF71" s="830">
        <v>40</v>
      </c>
      <c r="AG71" s="830"/>
      <c r="AH71" s="830"/>
      <c r="AI71" s="830"/>
      <c r="AJ71" s="830"/>
      <c r="AK71" s="830" t="s">
        <v>609</v>
      </c>
      <c r="AL71" s="830"/>
      <c r="AM71" s="830"/>
      <c r="AN71" s="830"/>
      <c r="AO71" s="830"/>
      <c r="AP71" s="830" t="s">
        <v>610</v>
      </c>
      <c r="AQ71" s="830"/>
      <c r="AR71" s="830"/>
      <c r="AS71" s="830"/>
      <c r="AT71" s="830"/>
      <c r="AU71" s="830" t="s">
        <v>603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611</v>
      </c>
      <c r="C72" s="874"/>
      <c r="D72" s="874"/>
      <c r="E72" s="874"/>
      <c r="F72" s="874"/>
      <c r="G72" s="874"/>
      <c r="H72" s="874"/>
      <c r="I72" s="874"/>
      <c r="J72" s="874"/>
      <c r="K72" s="874"/>
      <c r="L72" s="874"/>
      <c r="M72" s="874"/>
      <c r="N72" s="874"/>
      <c r="O72" s="874"/>
      <c r="P72" s="875"/>
      <c r="Q72" s="876">
        <v>2423</v>
      </c>
      <c r="R72" s="830"/>
      <c r="S72" s="830"/>
      <c r="T72" s="830"/>
      <c r="U72" s="830"/>
      <c r="V72" s="830">
        <v>2308</v>
      </c>
      <c r="W72" s="830"/>
      <c r="X72" s="830"/>
      <c r="Y72" s="830"/>
      <c r="Z72" s="830"/>
      <c r="AA72" s="830">
        <v>115</v>
      </c>
      <c r="AB72" s="830"/>
      <c r="AC72" s="830"/>
      <c r="AD72" s="830"/>
      <c r="AE72" s="830"/>
      <c r="AF72" s="830">
        <v>115</v>
      </c>
      <c r="AG72" s="830"/>
      <c r="AH72" s="830"/>
      <c r="AI72" s="830"/>
      <c r="AJ72" s="830"/>
      <c r="AK72" s="830">
        <v>130</v>
      </c>
      <c r="AL72" s="830"/>
      <c r="AM72" s="830"/>
      <c r="AN72" s="830"/>
      <c r="AO72" s="830"/>
      <c r="AP72" s="830" t="s">
        <v>603</v>
      </c>
      <c r="AQ72" s="830"/>
      <c r="AR72" s="830"/>
      <c r="AS72" s="830"/>
      <c r="AT72" s="830"/>
      <c r="AU72" s="830" t="s">
        <v>613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612</v>
      </c>
      <c r="C73" s="874"/>
      <c r="D73" s="874"/>
      <c r="E73" s="874"/>
      <c r="F73" s="874"/>
      <c r="G73" s="874"/>
      <c r="H73" s="874"/>
      <c r="I73" s="874"/>
      <c r="J73" s="874"/>
      <c r="K73" s="874"/>
      <c r="L73" s="874"/>
      <c r="M73" s="874"/>
      <c r="N73" s="874"/>
      <c r="O73" s="874"/>
      <c r="P73" s="875"/>
      <c r="Q73" s="876">
        <v>719774</v>
      </c>
      <c r="R73" s="830"/>
      <c r="S73" s="830"/>
      <c r="T73" s="830"/>
      <c r="U73" s="830"/>
      <c r="V73" s="830">
        <v>711648</v>
      </c>
      <c r="W73" s="830"/>
      <c r="X73" s="830"/>
      <c r="Y73" s="830"/>
      <c r="Z73" s="830"/>
      <c r="AA73" s="830">
        <v>8126</v>
      </c>
      <c r="AB73" s="830"/>
      <c r="AC73" s="830"/>
      <c r="AD73" s="830"/>
      <c r="AE73" s="830"/>
      <c r="AF73" s="830">
        <v>8126</v>
      </c>
      <c r="AG73" s="830"/>
      <c r="AH73" s="830"/>
      <c r="AI73" s="830"/>
      <c r="AJ73" s="830"/>
      <c r="AK73" s="830">
        <v>4022</v>
      </c>
      <c r="AL73" s="830"/>
      <c r="AM73" s="830"/>
      <c r="AN73" s="830"/>
      <c r="AO73" s="830"/>
      <c r="AP73" s="830" t="s">
        <v>603</v>
      </c>
      <c r="AQ73" s="830"/>
      <c r="AR73" s="830"/>
      <c r="AS73" s="830"/>
      <c r="AT73" s="830"/>
      <c r="AU73" s="830" t="s">
        <v>603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614</v>
      </c>
      <c r="C74" s="874"/>
      <c r="D74" s="874"/>
      <c r="E74" s="874"/>
      <c r="F74" s="874"/>
      <c r="G74" s="874"/>
      <c r="H74" s="874"/>
      <c r="I74" s="874"/>
      <c r="J74" s="874"/>
      <c r="K74" s="874"/>
      <c r="L74" s="874"/>
      <c r="M74" s="874"/>
      <c r="N74" s="874"/>
      <c r="O74" s="874"/>
      <c r="P74" s="875"/>
      <c r="Q74" s="876">
        <v>11929</v>
      </c>
      <c r="R74" s="830"/>
      <c r="S74" s="830"/>
      <c r="T74" s="830"/>
      <c r="U74" s="830"/>
      <c r="V74" s="830">
        <v>11218</v>
      </c>
      <c r="W74" s="830"/>
      <c r="X74" s="830"/>
      <c r="Y74" s="830"/>
      <c r="Z74" s="830"/>
      <c r="AA74" s="830">
        <v>711</v>
      </c>
      <c r="AB74" s="830"/>
      <c r="AC74" s="830"/>
      <c r="AD74" s="830"/>
      <c r="AE74" s="830"/>
      <c r="AF74" s="830">
        <v>9114</v>
      </c>
      <c r="AG74" s="830"/>
      <c r="AH74" s="830"/>
      <c r="AI74" s="830"/>
      <c r="AJ74" s="830"/>
      <c r="AK74" s="830">
        <v>2</v>
      </c>
      <c r="AL74" s="830"/>
      <c r="AM74" s="830"/>
      <c r="AN74" s="830"/>
      <c r="AO74" s="830"/>
      <c r="AP74" s="830">
        <v>24152</v>
      </c>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389</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18147</v>
      </c>
      <c r="AG88" s="844"/>
      <c r="AH88" s="844"/>
      <c r="AI88" s="844"/>
      <c r="AJ88" s="844"/>
      <c r="AK88" s="841"/>
      <c r="AL88" s="841"/>
      <c r="AM88" s="841"/>
      <c r="AN88" s="841"/>
      <c r="AO88" s="841"/>
      <c r="AP88" s="844">
        <v>24152</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1201</v>
      </c>
      <c r="CS102" s="852"/>
      <c r="CT102" s="852"/>
      <c r="CU102" s="852"/>
      <c r="CV102" s="891"/>
      <c r="CW102" s="890">
        <v>139</v>
      </c>
      <c r="CX102" s="852"/>
      <c r="CY102" s="852"/>
      <c r="CZ102" s="852"/>
      <c r="DA102" s="891"/>
      <c r="DB102" s="890" t="s">
        <v>603</v>
      </c>
      <c r="DC102" s="852"/>
      <c r="DD102" s="852"/>
      <c r="DE102" s="852"/>
      <c r="DF102" s="891"/>
      <c r="DG102" s="890" t="s">
        <v>603</v>
      </c>
      <c r="DH102" s="852"/>
      <c r="DI102" s="852"/>
      <c r="DJ102" s="852"/>
      <c r="DK102" s="891"/>
      <c r="DL102" s="890" t="s">
        <v>603</v>
      </c>
      <c r="DM102" s="852"/>
      <c r="DN102" s="852"/>
      <c r="DO102" s="852"/>
      <c r="DP102" s="891"/>
      <c r="DQ102" s="890" t="s">
        <v>603</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307</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307</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307</v>
      </c>
      <c r="DR109" s="893"/>
      <c r="DS109" s="893"/>
      <c r="DT109" s="893"/>
      <c r="DU109" s="894"/>
      <c r="DV109" s="892" t="s">
        <v>441</v>
      </c>
      <c r="DW109" s="893"/>
      <c r="DX109" s="893"/>
      <c r="DY109" s="893"/>
      <c r="DZ109" s="895"/>
    </row>
    <row r="110" spans="1:131" s="230" customFormat="1" ht="26.25" customHeight="1" x14ac:dyDescent="0.15">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10250881</v>
      </c>
      <c r="AB110" s="900"/>
      <c r="AC110" s="900"/>
      <c r="AD110" s="900"/>
      <c r="AE110" s="901"/>
      <c r="AF110" s="902">
        <v>10615358</v>
      </c>
      <c r="AG110" s="900"/>
      <c r="AH110" s="900"/>
      <c r="AI110" s="900"/>
      <c r="AJ110" s="901"/>
      <c r="AK110" s="902">
        <v>10960304</v>
      </c>
      <c r="AL110" s="900"/>
      <c r="AM110" s="900"/>
      <c r="AN110" s="900"/>
      <c r="AO110" s="901"/>
      <c r="AP110" s="903">
        <v>13</v>
      </c>
      <c r="AQ110" s="904"/>
      <c r="AR110" s="904"/>
      <c r="AS110" s="904"/>
      <c r="AT110" s="905"/>
      <c r="AU110" s="906" t="s">
        <v>75</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121264914</v>
      </c>
      <c r="BR110" s="931"/>
      <c r="BS110" s="931"/>
      <c r="BT110" s="931"/>
      <c r="BU110" s="931"/>
      <c r="BV110" s="931">
        <v>126065537</v>
      </c>
      <c r="BW110" s="931"/>
      <c r="BX110" s="931"/>
      <c r="BY110" s="931"/>
      <c r="BZ110" s="931"/>
      <c r="CA110" s="931">
        <v>124962003</v>
      </c>
      <c r="CB110" s="931"/>
      <c r="CC110" s="931"/>
      <c r="CD110" s="931"/>
      <c r="CE110" s="931"/>
      <c r="CF110" s="944">
        <v>148</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2267554</v>
      </c>
      <c r="DH110" s="931"/>
      <c r="DI110" s="931"/>
      <c r="DJ110" s="931"/>
      <c r="DK110" s="931"/>
      <c r="DL110" s="931">
        <v>2101261</v>
      </c>
      <c r="DM110" s="931"/>
      <c r="DN110" s="931"/>
      <c r="DO110" s="931"/>
      <c r="DP110" s="931"/>
      <c r="DQ110" s="931">
        <v>1911170</v>
      </c>
      <c r="DR110" s="931"/>
      <c r="DS110" s="931"/>
      <c r="DT110" s="931"/>
      <c r="DU110" s="931"/>
      <c r="DV110" s="932">
        <v>2.2999999999999998</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448</v>
      </c>
      <c r="AB111" s="938"/>
      <c r="AC111" s="938"/>
      <c r="AD111" s="938"/>
      <c r="AE111" s="939"/>
      <c r="AF111" s="940" t="s">
        <v>449</v>
      </c>
      <c r="AG111" s="938"/>
      <c r="AH111" s="938"/>
      <c r="AI111" s="938"/>
      <c r="AJ111" s="939"/>
      <c r="AK111" s="940" t="s">
        <v>450</v>
      </c>
      <c r="AL111" s="938"/>
      <c r="AM111" s="938"/>
      <c r="AN111" s="938"/>
      <c r="AO111" s="939"/>
      <c r="AP111" s="941" t="s">
        <v>450</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v>2626017</v>
      </c>
      <c r="BR111" s="926"/>
      <c r="BS111" s="926"/>
      <c r="BT111" s="926"/>
      <c r="BU111" s="926"/>
      <c r="BV111" s="926">
        <v>3115952</v>
      </c>
      <c r="BW111" s="926"/>
      <c r="BX111" s="926"/>
      <c r="BY111" s="926"/>
      <c r="BZ111" s="926"/>
      <c r="CA111" s="926">
        <v>2887634</v>
      </c>
      <c r="CB111" s="926"/>
      <c r="CC111" s="926"/>
      <c r="CD111" s="926"/>
      <c r="CE111" s="926"/>
      <c r="CF111" s="920">
        <v>3.4</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453</v>
      </c>
      <c r="DH111" s="926"/>
      <c r="DI111" s="926"/>
      <c r="DJ111" s="926"/>
      <c r="DK111" s="926"/>
      <c r="DL111" s="926" t="s">
        <v>449</v>
      </c>
      <c r="DM111" s="926"/>
      <c r="DN111" s="926"/>
      <c r="DO111" s="926"/>
      <c r="DP111" s="926"/>
      <c r="DQ111" s="926" t="s">
        <v>448</v>
      </c>
      <c r="DR111" s="926"/>
      <c r="DS111" s="926"/>
      <c r="DT111" s="926"/>
      <c r="DU111" s="926"/>
      <c r="DV111" s="927" t="s">
        <v>449</v>
      </c>
      <c r="DW111" s="927"/>
      <c r="DX111" s="927"/>
      <c r="DY111" s="927"/>
      <c r="DZ111" s="928"/>
    </row>
    <row r="112" spans="1:131" s="230" customFormat="1" ht="26.25" customHeight="1" x14ac:dyDescent="0.15">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420</v>
      </c>
      <c r="AB112" s="959"/>
      <c r="AC112" s="959"/>
      <c r="AD112" s="959"/>
      <c r="AE112" s="960"/>
      <c r="AF112" s="961" t="s">
        <v>448</v>
      </c>
      <c r="AG112" s="959"/>
      <c r="AH112" s="959"/>
      <c r="AI112" s="959"/>
      <c r="AJ112" s="960"/>
      <c r="AK112" s="961" t="s">
        <v>448</v>
      </c>
      <c r="AL112" s="959"/>
      <c r="AM112" s="959"/>
      <c r="AN112" s="959"/>
      <c r="AO112" s="960"/>
      <c r="AP112" s="962" t="s">
        <v>448</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38986263</v>
      </c>
      <c r="BR112" s="926"/>
      <c r="BS112" s="926"/>
      <c r="BT112" s="926"/>
      <c r="BU112" s="926"/>
      <c r="BV112" s="926">
        <v>39228486</v>
      </c>
      <c r="BW112" s="926"/>
      <c r="BX112" s="926"/>
      <c r="BY112" s="926"/>
      <c r="BZ112" s="926"/>
      <c r="CA112" s="926">
        <v>38422926</v>
      </c>
      <c r="CB112" s="926"/>
      <c r="CC112" s="926"/>
      <c r="CD112" s="926"/>
      <c r="CE112" s="926"/>
      <c r="CF112" s="920">
        <v>45.5</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21632</v>
      </c>
      <c r="DH112" s="926"/>
      <c r="DI112" s="926"/>
      <c r="DJ112" s="926"/>
      <c r="DK112" s="926"/>
      <c r="DL112" s="926">
        <v>21632</v>
      </c>
      <c r="DM112" s="926"/>
      <c r="DN112" s="926"/>
      <c r="DO112" s="926"/>
      <c r="DP112" s="926"/>
      <c r="DQ112" s="926">
        <v>21632</v>
      </c>
      <c r="DR112" s="926"/>
      <c r="DS112" s="926"/>
      <c r="DT112" s="926"/>
      <c r="DU112" s="926"/>
      <c r="DV112" s="927">
        <v>0</v>
      </c>
      <c r="DW112" s="927"/>
      <c r="DX112" s="927"/>
      <c r="DY112" s="927"/>
      <c r="DZ112" s="928"/>
    </row>
    <row r="113" spans="1:130" s="230" customFormat="1" ht="26.25" customHeight="1" x14ac:dyDescent="0.15">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3718888</v>
      </c>
      <c r="AB113" s="938"/>
      <c r="AC113" s="938"/>
      <c r="AD113" s="938"/>
      <c r="AE113" s="939"/>
      <c r="AF113" s="940">
        <v>3707618</v>
      </c>
      <c r="AG113" s="938"/>
      <c r="AH113" s="938"/>
      <c r="AI113" s="938"/>
      <c r="AJ113" s="939"/>
      <c r="AK113" s="940">
        <v>3521579</v>
      </c>
      <c r="AL113" s="938"/>
      <c r="AM113" s="938"/>
      <c r="AN113" s="938"/>
      <c r="AO113" s="939"/>
      <c r="AP113" s="941">
        <v>4.2</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t="s">
        <v>420</v>
      </c>
      <c r="BR113" s="926"/>
      <c r="BS113" s="926"/>
      <c r="BT113" s="926"/>
      <c r="BU113" s="926"/>
      <c r="BV113" s="926" t="s">
        <v>420</v>
      </c>
      <c r="BW113" s="926"/>
      <c r="BX113" s="926"/>
      <c r="BY113" s="926"/>
      <c r="BZ113" s="926"/>
      <c r="CA113" s="926" t="s">
        <v>448</v>
      </c>
      <c r="CB113" s="926"/>
      <c r="CC113" s="926"/>
      <c r="CD113" s="926"/>
      <c r="CE113" s="926"/>
      <c r="CF113" s="920" t="s">
        <v>448</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461</v>
      </c>
      <c r="DH113" s="959"/>
      <c r="DI113" s="959"/>
      <c r="DJ113" s="959"/>
      <c r="DK113" s="960"/>
      <c r="DL113" s="961" t="s">
        <v>420</v>
      </c>
      <c r="DM113" s="959"/>
      <c r="DN113" s="959"/>
      <c r="DO113" s="959"/>
      <c r="DP113" s="960"/>
      <c r="DQ113" s="961" t="s">
        <v>448</v>
      </c>
      <c r="DR113" s="959"/>
      <c r="DS113" s="959"/>
      <c r="DT113" s="959"/>
      <c r="DU113" s="960"/>
      <c r="DV113" s="962" t="s">
        <v>420</v>
      </c>
      <c r="DW113" s="963"/>
      <c r="DX113" s="963"/>
      <c r="DY113" s="963"/>
      <c r="DZ113" s="964"/>
    </row>
    <row r="114" spans="1:130" s="230" customFormat="1" ht="26.25" customHeight="1" x14ac:dyDescent="0.15">
      <c r="A114" s="954"/>
      <c r="B114" s="955"/>
      <c r="C114" s="923" t="s">
        <v>462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420</v>
      </c>
      <c r="AB114" s="959"/>
      <c r="AC114" s="959"/>
      <c r="AD114" s="959"/>
      <c r="AE114" s="960"/>
      <c r="AF114" s="961" t="s">
        <v>453</v>
      </c>
      <c r="AG114" s="959"/>
      <c r="AH114" s="959"/>
      <c r="AI114" s="959"/>
      <c r="AJ114" s="960"/>
      <c r="AK114" s="961" t="s">
        <v>453</v>
      </c>
      <c r="AL114" s="959"/>
      <c r="AM114" s="959"/>
      <c r="AN114" s="959"/>
      <c r="AO114" s="960"/>
      <c r="AP114" s="962" t="s">
        <v>448</v>
      </c>
      <c r="AQ114" s="963"/>
      <c r="AR114" s="963"/>
      <c r="AS114" s="963"/>
      <c r="AT114" s="964"/>
      <c r="AU114" s="908"/>
      <c r="AV114" s="909"/>
      <c r="AW114" s="909"/>
      <c r="AX114" s="909"/>
      <c r="AY114" s="909"/>
      <c r="AZ114" s="922" t="s">
        <v>463</v>
      </c>
      <c r="BA114" s="923"/>
      <c r="BB114" s="923"/>
      <c r="BC114" s="923"/>
      <c r="BD114" s="923"/>
      <c r="BE114" s="923"/>
      <c r="BF114" s="923"/>
      <c r="BG114" s="923"/>
      <c r="BH114" s="923"/>
      <c r="BI114" s="923"/>
      <c r="BJ114" s="923"/>
      <c r="BK114" s="923"/>
      <c r="BL114" s="923"/>
      <c r="BM114" s="923"/>
      <c r="BN114" s="923"/>
      <c r="BO114" s="923"/>
      <c r="BP114" s="924"/>
      <c r="BQ114" s="925">
        <v>18525025</v>
      </c>
      <c r="BR114" s="926"/>
      <c r="BS114" s="926"/>
      <c r="BT114" s="926"/>
      <c r="BU114" s="926"/>
      <c r="BV114" s="926">
        <v>18422938</v>
      </c>
      <c r="BW114" s="926"/>
      <c r="BX114" s="926"/>
      <c r="BY114" s="926"/>
      <c r="BZ114" s="926"/>
      <c r="CA114" s="926">
        <v>17962599</v>
      </c>
      <c r="CB114" s="926"/>
      <c r="CC114" s="926"/>
      <c r="CD114" s="926"/>
      <c r="CE114" s="926"/>
      <c r="CF114" s="920">
        <v>21.3</v>
      </c>
      <c r="CG114" s="921"/>
      <c r="CH114" s="921"/>
      <c r="CI114" s="921"/>
      <c r="CJ114" s="921"/>
      <c r="CK114" s="948"/>
      <c r="CL114" s="949"/>
      <c r="CM114" s="922" t="s">
        <v>464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420</v>
      </c>
      <c r="DH114" s="959"/>
      <c r="DI114" s="959"/>
      <c r="DJ114" s="959"/>
      <c r="DK114" s="960"/>
      <c r="DL114" s="961" t="s">
        <v>453</v>
      </c>
      <c r="DM114" s="959"/>
      <c r="DN114" s="959"/>
      <c r="DO114" s="959"/>
      <c r="DP114" s="960"/>
      <c r="DQ114" s="961" t="s">
        <v>448</v>
      </c>
      <c r="DR114" s="959"/>
      <c r="DS114" s="959"/>
      <c r="DT114" s="959"/>
      <c r="DU114" s="960"/>
      <c r="DV114" s="962" t="s">
        <v>420</v>
      </c>
      <c r="DW114" s="963"/>
      <c r="DX114" s="963"/>
      <c r="DY114" s="963"/>
      <c r="DZ114" s="964"/>
    </row>
    <row r="115" spans="1:130" s="230" customFormat="1" ht="26.25" customHeight="1" x14ac:dyDescent="0.15">
      <c r="A115" s="954"/>
      <c r="B115" s="955"/>
      <c r="C115" s="923" t="s">
        <v>465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222013</v>
      </c>
      <c r="AB115" s="938"/>
      <c r="AC115" s="938"/>
      <c r="AD115" s="938"/>
      <c r="AE115" s="939"/>
      <c r="AF115" s="940">
        <v>204519</v>
      </c>
      <c r="AG115" s="938"/>
      <c r="AH115" s="938"/>
      <c r="AI115" s="938"/>
      <c r="AJ115" s="939"/>
      <c r="AK115" s="940">
        <v>228317</v>
      </c>
      <c r="AL115" s="938"/>
      <c r="AM115" s="938"/>
      <c r="AN115" s="938"/>
      <c r="AO115" s="939"/>
      <c r="AP115" s="941">
        <v>0.3</v>
      </c>
      <c r="AQ115" s="942"/>
      <c r="AR115" s="942"/>
      <c r="AS115" s="942"/>
      <c r="AT115" s="943"/>
      <c r="AU115" s="908"/>
      <c r="AV115" s="909"/>
      <c r="AW115" s="909"/>
      <c r="AX115" s="909"/>
      <c r="AY115" s="909"/>
      <c r="AZ115" s="922" t="s">
        <v>466</v>
      </c>
      <c r="BA115" s="923"/>
      <c r="BB115" s="923"/>
      <c r="BC115" s="923"/>
      <c r="BD115" s="923"/>
      <c r="BE115" s="923"/>
      <c r="BF115" s="923"/>
      <c r="BG115" s="923"/>
      <c r="BH115" s="923"/>
      <c r="BI115" s="923"/>
      <c r="BJ115" s="923"/>
      <c r="BK115" s="923"/>
      <c r="BL115" s="923"/>
      <c r="BM115" s="923"/>
      <c r="BN115" s="923"/>
      <c r="BO115" s="923"/>
      <c r="BP115" s="924"/>
      <c r="BQ115" s="925" t="s">
        <v>453</v>
      </c>
      <c r="BR115" s="926"/>
      <c r="BS115" s="926"/>
      <c r="BT115" s="926"/>
      <c r="BU115" s="926"/>
      <c r="BV115" s="926" t="s">
        <v>420</v>
      </c>
      <c r="BW115" s="926"/>
      <c r="BX115" s="926"/>
      <c r="BY115" s="926"/>
      <c r="BZ115" s="926"/>
      <c r="CA115" s="926" t="s">
        <v>420</v>
      </c>
      <c r="CB115" s="926"/>
      <c r="CC115" s="926"/>
      <c r="CD115" s="926"/>
      <c r="CE115" s="926"/>
      <c r="CF115" s="920" t="s">
        <v>453</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453</v>
      </c>
      <c r="DH115" s="959"/>
      <c r="DI115" s="959"/>
      <c r="DJ115" s="959"/>
      <c r="DK115" s="960"/>
      <c r="DL115" s="961" t="s">
        <v>453</v>
      </c>
      <c r="DM115" s="959"/>
      <c r="DN115" s="959"/>
      <c r="DO115" s="959"/>
      <c r="DP115" s="960"/>
      <c r="DQ115" s="961" t="s">
        <v>453</v>
      </c>
      <c r="DR115" s="959"/>
      <c r="DS115" s="959"/>
      <c r="DT115" s="959"/>
      <c r="DU115" s="960"/>
      <c r="DV115" s="962" t="s">
        <v>420</v>
      </c>
      <c r="DW115" s="963"/>
      <c r="DX115" s="963"/>
      <c r="DY115" s="963"/>
      <c r="DZ115" s="964"/>
    </row>
    <row r="116" spans="1:130" s="230" customFormat="1" ht="26.25" customHeight="1" x14ac:dyDescent="0.15">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420</v>
      </c>
      <c r="AB116" s="959"/>
      <c r="AC116" s="959"/>
      <c r="AD116" s="959"/>
      <c r="AE116" s="960"/>
      <c r="AF116" s="961" t="s">
        <v>453</v>
      </c>
      <c r="AG116" s="959"/>
      <c r="AH116" s="959"/>
      <c r="AI116" s="959"/>
      <c r="AJ116" s="960"/>
      <c r="AK116" s="961" t="s">
        <v>453</v>
      </c>
      <c r="AL116" s="959"/>
      <c r="AM116" s="959"/>
      <c r="AN116" s="959"/>
      <c r="AO116" s="960"/>
      <c r="AP116" s="962" t="s">
        <v>448</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420</v>
      </c>
      <c r="BR116" s="926"/>
      <c r="BS116" s="926"/>
      <c r="BT116" s="926"/>
      <c r="BU116" s="926"/>
      <c r="BV116" s="926" t="s">
        <v>453</v>
      </c>
      <c r="BW116" s="926"/>
      <c r="BX116" s="926"/>
      <c r="BY116" s="926"/>
      <c r="BZ116" s="926"/>
      <c r="CA116" s="926" t="s">
        <v>420</v>
      </c>
      <c r="CB116" s="926"/>
      <c r="CC116" s="926"/>
      <c r="CD116" s="926"/>
      <c r="CE116" s="926"/>
      <c r="CF116" s="920" t="s">
        <v>420</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461</v>
      </c>
      <c r="DH116" s="959"/>
      <c r="DI116" s="959"/>
      <c r="DJ116" s="959"/>
      <c r="DK116" s="960"/>
      <c r="DL116" s="961" t="s">
        <v>420</v>
      </c>
      <c r="DM116" s="959"/>
      <c r="DN116" s="959"/>
      <c r="DO116" s="959"/>
      <c r="DP116" s="960"/>
      <c r="DQ116" s="961" t="s">
        <v>420</v>
      </c>
      <c r="DR116" s="959"/>
      <c r="DS116" s="959"/>
      <c r="DT116" s="959"/>
      <c r="DU116" s="960"/>
      <c r="DV116" s="962" t="s">
        <v>420</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14191782</v>
      </c>
      <c r="AB117" s="979"/>
      <c r="AC117" s="979"/>
      <c r="AD117" s="979"/>
      <c r="AE117" s="980"/>
      <c r="AF117" s="981">
        <v>14527495</v>
      </c>
      <c r="AG117" s="979"/>
      <c r="AH117" s="979"/>
      <c r="AI117" s="979"/>
      <c r="AJ117" s="980"/>
      <c r="AK117" s="981">
        <v>14710200</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449</v>
      </c>
      <c r="BR117" s="926"/>
      <c r="BS117" s="926"/>
      <c r="BT117" s="926"/>
      <c r="BU117" s="926"/>
      <c r="BV117" s="926" t="s">
        <v>449</v>
      </c>
      <c r="BW117" s="926"/>
      <c r="BX117" s="926"/>
      <c r="BY117" s="926"/>
      <c r="BZ117" s="926"/>
      <c r="CA117" s="926" t="s">
        <v>449</v>
      </c>
      <c r="CB117" s="926"/>
      <c r="CC117" s="926"/>
      <c r="CD117" s="926"/>
      <c r="CE117" s="926"/>
      <c r="CF117" s="920" t="s">
        <v>449</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474</v>
      </c>
      <c r="DH117" s="959"/>
      <c r="DI117" s="959"/>
      <c r="DJ117" s="959"/>
      <c r="DK117" s="960"/>
      <c r="DL117" s="961" t="s">
        <v>475</v>
      </c>
      <c r="DM117" s="959"/>
      <c r="DN117" s="959"/>
      <c r="DO117" s="959"/>
      <c r="DP117" s="960"/>
      <c r="DQ117" s="961" t="s">
        <v>476</v>
      </c>
      <c r="DR117" s="959"/>
      <c r="DS117" s="959"/>
      <c r="DT117" s="959"/>
      <c r="DU117" s="960"/>
      <c r="DV117" s="962" t="s">
        <v>477</v>
      </c>
      <c r="DW117" s="963"/>
      <c r="DX117" s="963"/>
      <c r="DY117" s="963"/>
      <c r="DZ117" s="964"/>
    </row>
    <row r="118" spans="1:130" s="230" customFormat="1" ht="26.25" customHeight="1" x14ac:dyDescent="0.15">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307</v>
      </c>
      <c r="AL118" s="893"/>
      <c r="AM118" s="893"/>
      <c r="AN118" s="893"/>
      <c r="AO118" s="894"/>
      <c r="AP118" s="970" t="s">
        <v>441</v>
      </c>
      <c r="AQ118" s="971"/>
      <c r="AR118" s="971"/>
      <c r="AS118" s="971"/>
      <c r="AT118" s="972"/>
      <c r="AU118" s="908"/>
      <c r="AV118" s="909"/>
      <c r="AW118" s="909"/>
      <c r="AX118" s="909"/>
      <c r="AY118" s="909"/>
      <c r="AZ118" s="973" t="s">
        <v>478</v>
      </c>
      <c r="BA118" s="965"/>
      <c r="BB118" s="965"/>
      <c r="BC118" s="965"/>
      <c r="BD118" s="965"/>
      <c r="BE118" s="965"/>
      <c r="BF118" s="965"/>
      <c r="BG118" s="965"/>
      <c r="BH118" s="965"/>
      <c r="BI118" s="965"/>
      <c r="BJ118" s="965"/>
      <c r="BK118" s="965"/>
      <c r="BL118" s="965"/>
      <c r="BM118" s="965"/>
      <c r="BN118" s="965"/>
      <c r="BO118" s="965"/>
      <c r="BP118" s="966"/>
      <c r="BQ118" s="999" t="s">
        <v>449</v>
      </c>
      <c r="BR118" s="1000"/>
      <c r="BS118" s="1000"/>
      <c r="BT118" s="1000"/>
      <c r="BU118" s="1000"/>
      <c r="BV118" s="1000" t="s">
        <v>476</v>
      </c>
      <c r="BW118" s="1000"/>
      <c r="BX118" s="1000"/>
      <c r="BY118" s="1000"/>
      <c r="BZ118" s="1000"/>
      <c r="CA118" s="1000" t="s">
        <v>477</v>
      </c>
      <c r="CB118" s="1000"/>
      <c r="CC118" s="1000"/>
      <c r="CD118" s="1000"/>
      <c r="CE118" s="1000"/>
      <c r="CF118" s="920" t="s">
        <v>476</v>
      </c>
      <c r="CG118" s="921"/>
      <c r="CH118" s="921"/>
      <c r="CI118" s="921"/>
      <c r="CJ118" s="921"/>
      <c r="CK118" s="948"/>
      <c r="CL118" s="949"/>
      <c r="CM118" s="922" t="s">
        <v>479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474</v>
      </c>
      <c r="DH118" s="959"/>
      <c r="DI118" s="959"/>
      <c r="DJ118" s="959"/>
      <c r="DK118" s="960"/>
      <c r="DL118" s="961" t="s">
        <v>477</v>
      </c>
      <c r="DM118" s="959"/>
      <c r="DN118" s="959"/>
      <c r="DO118" s="959"/>
      <c r="DP118" s="960"/>
      <c r="DQ118" s="961" t="s">
        <v>480</v>
      </c>
      <c r="DR118" s="959"/>
      <c r="DS118" s="959"/>
      <c r="DT118" s="959"/>
      <c r="DU118" s="960"/>
      <c r="DV118" s="962" t="s">
        <v>476</v>
      </c>
      <c r="DW118" s="963"/>
      <c r="DX118" s="963"/>
      <c r="DY118" s="963"/>
      <c r="DZ118" s="964"/>
    </row>
    <row r="119" spans="1:130" s="230" customFormat="1" ht="26.25" customHeight="1" x14ac:dyDescent="0.15">
      <c r="A119" s="1056"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194123</v>
      </c>
      <c r="AB119" s="900"/>
      <c r="AC119" s="900"/>
      <c r="AD119" s="900"/>
      <c r="AE119" s="901"/>
      <c r="AF119" s="902">
        <v>166293</v>
      </c>
      <c r="AG119" s="900"/>
      <c r="AH119" s="900"/>
      <c r="AI119" s="900"/>
      <c r="AJ119" s="901"/>
      <c r="AK119" s="902">
        <v>190091</v>
      </c>
      <c r="AL119" s="900"/>
      <c r="AM119" s="900"/>
      <c r="AN119" s="900"/>
      <c r="AO119" s="901"/>
      <c r="AP119" s="903">
        <v>0.2</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481</v>
      </c>
      <c r="BP119" s="1005"/>
      <c r="BQ119" s="999">
        <v>181402219</v>
      </c>
      <c r="BR119" s="1000"/>
      <c r="BS119" s="1000"/>
      <c r="BT119" s="1000"/>
      <c r="BU119" s="1000"/>
      <c r="BV119" s="1000">
        <v>186832913</v>
      </c>
      <c r="BW119" s="1000"/>
      <c r="BX119" s="1000"/>
      <c r="BY119" s="1000"/>
      <c r="BZ119" s="1000"/>
      <c r="CA119" s="1000">
        <v>184235162</v>
      </c>
      <c r="CB119" s="1000"/>
      <c r="CC119" s="1000"/>
      <c r="CD119" s="1000"/>
      <c r="CE119" s="1000"/>
      <c r="CF119" s="1001"/>
      <c r="CG119" s="1002"/>
      <c r="CH119" s="1002"/>
      <c r="CI119" s="1002"/>
      <c r="CJ119" s="1003"/>
      <c r="CK119" s="950"/>
      <c r="CL119" s="951"/>
      <c r="CM119" s="973" t="s">
        <v>482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336831</v>
      </c>
      <c r="DH119" s="986"/>
      <c r="DI119" s="986"/>
      <c r="DJ119" s="986"/>
      <c r="DK119" s="987"/>
      <c r="DL119" s="985">
        <v>993059</v>
      </c>
      <c r="DM119" s="986"/>
      <c r="DN119" s="986"/>
      <c r="DO119" s="986"/>
      <c r="DP119" s="987"/>
      <c r="DQ119" s="985">
        <v>954832</v>
      </c>
      <c r="DR119" s="986"/>
      <c r="DS119" s="986"/>
      <c r="DT119" s="986"/>
      <c r="DU119" s="987"/>
      <c r="DV119" s="988">
        <v>1.1000000000000001</v>
      </c>
      <c r="DW119" s="989"/>
      <c r="DX119" s="989"/>
      <c r="DY119" s="989"/>
      <c r="DZ119" s="990"/>
    </row>
    <row r="120" spans="1:130" s="230" customFormat="1" ht="26.25" customHeight="1" x14ac:dyDescent="0.15">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480</v>
      </c>
      <c r="AB120" s="959"/>
      <c r="AC120" s="959"/>
      <c r="AD120" s="959"/>
      <c r="AE120" s="960"/>
      <c r="AF120" s="961" t="s">
        <v>449</v>
      </c>
      <c r="AG120" s="959"/>
      <c r="AH120" s="959"/>
      <c r="AI120" s="959"/>
      <c r="AJ120" s="960"/>
      <c r="AK120" s="961" t="s">
        <v>483</v>
      </c>
      <c r="AL120" s="959"/>
      <c r="AM120" s="959"/>
      <c r="AN120" s="959"/>
      <c r="AO120" s="960"/>
      <c r="AP120" s="962" t="s">
        <v>477</v>
      </c>
      <c r="AQ120" s="963"/>
      <c r="AR120" s="963"/>
      <c r="AS120" s="963"/>
      <c r="AT120" s="964"/>
      <c r="AU120" s="991" t="s">
        <v>484</v>
      </c>
      <c r="AV120" s="992"/>
      <c r="AW120" s="992"/>
      <c r="AX120" s="992"/>
      <c r="AY120" s="993"/>
      <c r="AZ120" s="929" t="s">
        <v>485</v>
      </c>
      <c r="BA120" s="897"/>
      <c r="BB120" s="897"/>
      <c r="BC120" s="897"/>
      <c r="BD120" s="897"/>
      <c r="BE120" s="897"/>
      <c r="BF120" s="897"/>
      <c r="BG120" s="897"/>
      <c r="BH120" s="897"/>
      <c r="BI120" s="897"/>
      <c r="BJ120" s="897"/>
      <c r="BK120" s="897"/>
      <c r="BL120" s="897"/>
      <c r="BM120" s="897"/>
      <c r="BN120" s="897"/>
      <c r="BO120" s="897"/>
      <c r="BP120" s="898"/>
      <c r="BQ120" s="930">
        <v>29673458</v>
      </c>
      <c r="BR120" s="931"/>
      <c r="BS120" s="931"/>
      <c r="BT120" s="931"/>
      <c r="BU120" s="931"/>
      <c r="BV120" s="931">
        <v>34503589</v>
      </c>
      <c r="BW120" s="931"/>
      <c r="BX120" s="931"/>
      <c r="BY120" s="931"/>
      <c r="BZ120" s="931"/>
      <c r="CA120" s="931">
        <v>33369380</v>
      </c>
      <c r="CB120" s="931"/>
      <c r="CC120" s="931"/>
      <c r="CD120" s="931"/>
      <c r="CE120" s="931"/>
      <c r="CF120" s="944">
        <v>39.5</v>
      </c>
      <c r="CG120" s="945"/>
      <c r="CH120" s="945"/>
      <c r="CI120" s="945"/>
      <c r="CJ120" s="945"/>
      <c r="CK120" s="1006" t="s">
        <v>486</v>
      </c>
      <c r="CL120" s="1007"/>
      <c r="CM120" s="1007"/>
      <c r="CN120" s="1007"/>
      <c r="CO120" s="1008"/>
      <c r="CP120" s="1014" t="s">
        <v>487</v>
      </c>
      <c r="CQ120" s="1015"/>
      <c r="CR120" s="1015"/>
      <c r="CS120" s="1015"/>
      <c r="CT120" s="1015"/>
      <c r="CU120" s="1015"/>
      <c r="CV120" s="1015"/>
      <c r="CW120" s="1015"/>
      <c r="CX120" s="1015"/>
      <c r="CY120" s="1015"/>
      <c r="CZ120" s="1015"/>
      <c r="DA120" s="1015"/>
      <c r="DB120" s="1015"/>
      <c r="DC120" s="1015"/>
      <c r="DD120" s="1015"/>
      <c r="DE120" s="1015"/>
      <c r="DF120" s="1016"/>
      <c r="DG120" s="930">
        <v>26807442</v>
      </c>
      <c r="DH120" s="931"/>
      <c r="DI120" s="931"/>
      <c r="DJ120" s="931"/>
      <c r="DK120" s="931"/>
      <c r="DL120" s="931">
        <v>27383698</v>
      </c>
      <c r="DM120" s="931"/>
      <c r="DN120" s="931"/>
      <c r="DO120" s="931"/>
      <c r="DP120" s="931"/>
      <c r="DQ120" s="931">
        <v>26767456</v>
      </c>
      <c r="DR120" s="931"/>
      <c r="DS120" s="931"/>
      <c r="DT120" s="931"/>
      <c r="DU120" s="931"/>
      <c r="DV120" s="932">
        <v>31.7</v>
      </c>
      <c r="DW120" s="932"/>
      <c r="DX120" s="932"/>
      <c r="DY120" s="932"/>
      <c r="DZ120" s="933"/>
    </row>
    <row r="121" spans="1:130" s="230" customFormat="1" ht="26.25" customHeight="1" x14ac:dyDescent="0.15">
      <c r="A121" s="1057"/>
      <c r="B121" s="949"/>
      <c r="C121" s="974" t="s">
        <v>488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448</v>
      </c>
      <c r="AB121" s="959"/>
      <c r="AC121" s="959"/>
      <c r="AD121" s="959"/>
      <c r="AE121" s="960"/>
      <c r="AF121" s="961" t="s">
        <v>476</v>
      </c>
      <c r="AG121" s="959"/>
      <c r="AH121" s="959"/>
      <c r="AI121" s="959"/>
      <c r="AJ121" s="960"/>
      <c r="AK121" s="961" t="s">
        <v>480</v>
      </c>
      <c r="AL121" s="959"/>
      <c r="AM121" s="959"/>
      <c r="AN121" s="959"/>
      <c r="AO121" s="960"/>
      <c r="AP121" s="962" t="s">
        <v>474</v>
      </c>
      <c r="AQ121" s="963"/>
      <c r="AR121" s="963"/>
      <c r="AS121" s="963"/>
      <c r="AT121" s="964"/>
      <c r="AU121" s="994"/>
      <c r="AV121" s="995"/>
      <c r="AW121" s="995"/>
      <c r="AX121" s="995"/>
      <c r="AY121" s="996"/>
      <c r="AZ121" s="922" t="s">
        <v>489</v>
      </c>
      <c r="BA121" s="923"/>
      <c r="BB121" s="923"/>
      <c r="BC121" s="923"/>
      <c r="BD121" s="923"/>
      <c r="BE121" s="923"/>
      <c r="BF121" s="923"/>
      <c r="BG121" s="923"/>
      <c r="BH121" s="923"/>
      <c r="BI121" s="923"/>
      <c r="BJ121" s="923"/>
      <c r="BK121" s="923"/>
      <c r="BL121" s="923"/>
      <c r="BM121" s="923"/>
      <c r="BN121" s="923"/>
      <c r="BO121" s="923"/>
      <c r="BP121" s="924"/>
      <c r="BQ121" s="925">
        <v>38467746</v>
      </c>
      <c r="BR121" s="926"/>
      <c r="BS121" s="926"/>
      <c r="BT121" s="926"/>
      <c r="BU121" s="926"/>
      <c r="BV121" s="926">
        <v>38845767</v>
      </c>
      <c r="BW121" s="926"/>
      <c r="BX121" s="926"/>
      <c r="BY121" s="926"/>
      <c r="BZ121" s="926"/>
      <c r="CA121" s="926">
        <v>39386838</v>
      </c>
      <c r="CB121" s="926"/>
      <c r="CC121" s="926"/>
      <c r="CD121" s="926"/>
      <c r="CE121" s="926"/>
      <c r="CF121" s="920">
        <v>46.6</v>
      </c>
      <c r="CG121" s="921"/>
      <c r="CH121" s="921"/>
      <c r="CI121" s="921"/>
      <c r="CJ121" s="921"/>
      <c r="CK121" s="1009"/>
      <c r="CL121" s="1010"/>
      <c r="CM121" s="1010"/>
      <c r="CN121" s="1010"/>
      <c r="CO121" s="1011"/>
      <c r="CP121" s="1019" t="s">
        <v>490</v>
      </c>
      <c r="CQ121" s="1020"/>
      <c r="CR121" s="1020"/>
      <c r="CS121" s="1020"/>
      <c r="CT121" s="1020"/>
      <c r="CU121" s="1020"/>
      <c r="CV121" s="1020"/>
      <c r="CW121" s="1020"/>
      <c r="CX121" s="1020"/>
      <c r="CY121" s="1020"/>
      <c r="CZ121" s="1020"/>
      <c r="DA121" s="1020"/>
      <c r="DB121" s="1020"/>
      <c r="DC121" s="1020"/>
      <c r="DD121" s="1020"/>
      <c r="DE121" s="1020"/>
      <c r="DF121" s="1021"/>
      <c r="DG121" s="925">
        <v>11878602</v>
      </c>
      <c r="DH121" s="926"/>
      <c r="DI121" s="926"/>
      <c r="DJ121" s="926"/>
      <c r="DK121" s="926"/>
      <c r="DL121" s="926">
        <v>11340789</v>
      </c>
      <c r="DM121" s="926"/>
      <c r="DN121" s="926"/>
      <c r="DO121" s="926"/>
      <c r="DP121" s="926"/>
      <c r="DQ121" s="926">
        <v>11055179</v>
      </c>
      <c r="DR121" s="926"/>
      <c r="DS121" s="926"/>
      <c r="DT121" s="926"/>
      <c r="DU121" s="926"/>
      <c r="DV121" s="927">
        <v>13.1</v>
      </c>
      <c r="DW121" s="927"/>
      <c r="DX121" s="927"/>
      <c r="DY121" s="927"/>
      <c r="DZ121" s="928"/>
    </row>
    <row r="122" spans="1:130" s="230" customFormat="1" ht="26.25" customHeight="1" x14ac:dyDescent="0.15">
      <c r="A122" s="1057"/>
      <c r="B122" s="949"/>
      <c r="C122" s="922" t="s">
        <v>464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476</v>
      </c>
      <c r="AB122" s="959"/>
      <c r="AC122" s="959"/>
      <c r="AD122" s="959"/>
      <c r="AE122" s="960"/>
      <c r="AF122" s="961" t="s">
        <v>448</v>
      </c>
      <c r="AG122" s="959"/>
      <c r="AH122" s="959"/>
      <c r="AI122" s="959"/>
      <c r="AJ122" s="960"/>
      <c r="AK122" s="961" t="s">
        <v>449</v>
      </c>
      <c r="AL122" s="959"/>
      <c r="AM122" s="959"/>
      <c r="AN122" s="959"/>
      <c r="AO122" s="960"/>
      <c r="AP122" s="962" t="s">
        <v>474</v>
      </c>
      <c r="AQ122" s="963"/>
      <c r="AR122" s="963"/>
      <c r="AS122" s="963"/>
      <c r="AT122" s="964"/>
      <c r="AU122" s="994"/>
      <c r="AV122" s="995"/>
      <c r="AW122" s="995"/>
      <c r="AX122" s="995"/>
      <c r="AY122" s="996"/>
      <c r="AZ122" s="973" t="s">
        <v>491</v>
      </c>
      <c r="BA122" s="965"/>
      <c r="BB122" s="965"/>
      <c r="BC122" s="965"/>
      <c r="BD122" s="965"/>
      <c r="BE122" s="965"/>
      <c r="BF122" s="965"/>
      <c r="BG122" s="965"/>
      <c r="BH122" s="965"/>
      <c r="BI122" s="965"/>
      <c r="BJ122" s="965"/>
      <c r="BK122" s="965"/>
      <c r="BL122" s="965"/>
      <c r="BM122" s="965"/>
      <c r="BN122" s="965"/>
      <c r="BO122" s="965"/>
      <c r="BP122" s="966"/>
      <c r="BQ122" s="999">
        <v>111252980</v>
      </c>
      <c r="BR122" s="1000"/>
      <c r="BS122" s="1000"/>
      <c r="BT122" s="1000"/>
      <c r="BU122" s="1000"/>
      <c r="BV122" s="1000">
        <v>110558828</v>
      </c>
      <c r="BW122" s="1000"/>
      <c r="BX122" s="1000"/>
      <c r="BY122" s="1000"/>
      <c r="BZ122" s="1000"/>
      <c r="CA122" s="1000">
        <v>106670215</v>
      </c>
      <c r="CB122" s="1000"/>
      <c r="CC122" s="1000"/>
      <c r="CD122" s="1000"/>
      <c r="CE122" s="1000"/>
      <c r="CF122" s="1017">
        <v>126.3</v>
      </c>
      <c r="CG122" s="1018"/>
      <c r="CH122" s="1018"/>
      <c r="CI122" s="1018"/>
      <c r="CJ122" s="1018"/>
      <c r="CK122" s="1009"/>
      <c r="CL122" s="1010"/>
      <c r="CM122" s="1010"/>
      <c r="CN122" s="1010"/>
      <c r="CO122" s="1011"/>
      <c r="CP122" s="1019" t="s">
        <v>492</v>
      </c>
      <c r="CQ122" s="1020"/>
      <c r="CR122" s="1020"/>
      <c r="CS122" s="1020"/>
      <c r="CT122" s="1020"/>
      <c r="CU122" s="1020"/>
      <c r="CV122" s="1020"/>
      <c r="CW122" s="1020"/>
      <c r="CX122" s="1020"/>
      <c r="CY122" s="1020"/>
      <c r="CZ122" s="1020"/>
      <c r="DA122" s="1020"/>
      <c r="DB122" s="1020"/>
      <c r="DC122" s="1020"/>
      <c r="DD122" s="1020"/>
      <c r="DE122" s="1020"/>
      <c r="DF122" s="1021"/>
      <c r="DG122" s="925" t="s">
        <v>493</v>
      </c>
      <c r="DH122" s="926"/>
      <c r="DI122" s="926"/>
      <c r="DJ122" s="926"/>
      <c r="DK122" s="926"/>
      <c r="DL122" s="926">
        <v>246100</v>
      </c>
      <c r="DM122" s="926"/>
      <c r="DN122" s="926"/>
      <c r="DO122" s="926"/>
      <c r="DP122" s="926"/>
      <c r="DQ122" s="926">
        <v>382200</v>
      </c>
      <c r="DR122" s="926"/>
      <c r="DS122" s="926"/>
      <c r="DT122" s="926"/>
      <c r="DU122" s="926"/>
      <c r="DV122" s="927">
        <v>0.5</v>
      </c>
      <c r="DW122" s="927"/>
      <c r="DX122" s="927"/>
      <c r="DY122" s="927"/>
      <c r="DZ122" s="928"/>
    </row>
    <row r="123" spans="1:130" s="230" customFormat="1" ht="26.25" customHeight="1" x14ac:dyDescent="0.15">
      <c r="A123" s="1057"/>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474</v>
      </c>
      <c r="AB123" s="959"/>
      <c r="AC123" s="959"/>
      <c r="AD123" s="959"/>
      <c r="AE123" s="960"/>
      <c r="AF123" s="961" t="s">
        <v>449</v>
      </c>
      <c r="AG123" s="959"/>
      <c r="AH123" s="959"/>
      <c r="AI123" s="959"/>
      <c r="AJ123" s="960"/>
      <c r="AK123" s="961" t="s">
        <v>474</v>
      </c>
      <c r="AL123" s="959"/>
      <c r="AM123" s="959"/>
      <c r="AN123" s="959"/>
      <c r="AO123" s="960"/>
      <c r="AP123" s="962" t="s">
        <v>475</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494</v>
      </c>
      <c r="BP123" s="1005"/>
      <c r="BQ123" s="1063">
        <v>179394184</v>
      </c>
      <c r="BR123" s="1064"/>
      <c r="BS123" s="1064"/>
      <c r="BT123" s="1064"/>
      <c r="BU123" s="1064"/>
      <c r="BV123" s="1064">
        <v>183908184</v>
      </c>
      <c r="BW123" s="1064"/>
      <c r="BX123" s="1064"/>
      <c r="BY123" s="1064"/>
      <c r="BZ123" s="1064"/>
      <c r="CA123" s="1064">
        <v>179426433</v>
      </c>
      <c r="CB123" s="1064"/>
      <c r="CC123" s="1064"/>
      <c r="CD123" s="1064"/>
      <c r="CE123" s="1064"/>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v>300219</v>
      </c>
      <c r="DH123" s="959"/>
      <c r="DI123" s="959"/>
      <c r="DJ123" s="959"/>
      <c r="DK123" s="960"/>
      <c r="DL123" s="961">
        <v>257899</v>
      </c>
      <c r="DM123" s="959"/>
      <c r="DN123" s="959"/>
      <c r="DO123" s="959"/>
      <c r="DP123" s="960"/>
      <c r="DQ123" s="961">
        <v>218091</v>
      </c>
      <c r="DR123" s="959"/>
      <c r="DS123" s="959"/>
      <c r="DT123" s="959"/>
      <c r="DU123" s="960"/>
      <c r="DV123" s="962">
        <v>0.3</v>
      </c>
      <c r="DW123" s="963"/>
      <c r="DX123" s="963"/>
      <c r="DY123" s="963"/>
      <c r="DZ123" s="964"/>
    </row>
    <row r="124" spans="1:130" s="230" customFormat="1" ht="26.25" customHeight="1" thickBot="1" x14ac:dyDescent="0.2">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477</v>
      </c>
      <c r="AB124" s="959"/>
      <c r="AC124" s="959"/>
      <c r="AD124" s="959"/>
      <c r="AE124" s="960"/>
      <c r="AF124" s="961" t="s">
        <v>477</v>
      </c>
      <c r="AG124" s="959"/>
      <c r="AH124" s="959"/>
      <c r="AI124" s="959"/>
      <c r="AJ124" s="960"/>
      <c r="AK124" s="961" t="s">
        <v>495</v>
      </c>
      <c r="AL124" s="959"/>
      <c r="AM124" s="959"/>
      <c r="AN124" s="959"/>
      <c r="AO124" s="960"/>
      <c r="AP124" s="962" t="s">
        <v>449</v>
      </c>
      <c r="AQ124" s="963"/>
      <c r="AR124" s="963"/>
      <c r="AS124" s="963"/>
      <c r="AT124" s="964"/>
      <c r="AU124" s="1059" t="s">
        <v>496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2.4</v>
      </c>
      <c r="BR124" s="1027"/>
      <c r="BS124" s="1027"/>
      <c r="BT124" s="1027"/>
      <c r="BU124" s="1027"/>
      <c r="BV124" s="1027">
        <v>3.3</v>
      </c>
      <c r="BW124" s="1027"/>
      <c r="BX124" s="1027"/>
      <c r="BY124" s="1027"/>
      <c r="BZ124" s="1027"/>
      <c r="CA124" s="1027">
        <v>5.6</v>
      </c>
      <c r="CB124" s="1027"/>
      <c r="CC124" s="1027"/>
      <c r="CD124" s="1027"/>
      <c r="CE124" s="1027"/>
      <c r="CF124" s="1028"/>
      <c r="CG124" s="1029"/>
      <c r="CH124" s="1029"/>
      <c r="CI124" s="1029"/>
      <c r="CJ124" s="1030"/>
      <c r="CK124" s="1012"/>
      <c r="CL124" s="1012"/>
      <c r="CM124" s="1012"/>
      <c r="CN124" s="1012"/>
      <c r="CO124" s="1013"/>
      <c r="CP124" s="1019" t="s">
        <v>497</v>
      </c>
      <c r="CQ124" s="1020"/>
      <c r="CR124" s="1020"/>
      <c r="CS124" s="1020"/>
      <c r="CT124" s="1020"/>
      <c r="CU124" s="1020"/>
      <c r="CV124" s="1020"/>
      <c r="CW124" s="1020"/>
      <c r="CX124" s="1020"/>
      <c r="CY124" s="1020"/>
      <c r="CZ124" s="1020"/>
      <c r="DA124" s="1020"/>
      <c r="DB124" s="1020"/>
      <c r="DC124" s="1020"/>
      <c r="DD124" s="1020"/>
      <c r="DE124" s="1020"/>
      <c r="DF124" s="1021"/>
      <c r="DG124" s="1004" t="s">
        <v>477</v>
      </c>
      <c r="DH124" s="986"/>
      <c r="DI124" s="986"/>
      <c r="DJ124" s="986"/>
      <c r="DK124" s="987"/>
      <c r="DL124" s="985" t="s">
        <v>448</v>
      </c>
      <c r="DM124" s="986"/>
      <c r="DN124" s="986"/>
      <c r="DO124" s="986"/>
      <c r="DP124" s="987"/>
      <c r="DQ124" s="985" t="s">
        <v>449</v>
      </c>
      <c r="DR124" s="986"/>
      <c r="DS124" s="986"/>
      <c r="DT124" s="986"/>
      <c r="DU124" s="987"/>
      <c r="DV124" s="988" t="s">
        <v>449</v>
      </c>
      <c r="DW124" s="989"/>
      <c r="DX124" s="989"/>
      <c r="DY124" s="989"/>
      <c r="DZ124" s="990"/>
    </row>
    <row r="125" spans="1:130" s="230" customFormat="1" ht="26.25" customHeight="1" x14ac:dyDescent="0.15">
      <c r="A125" s="1057"/>
      <c r="B125" s="949"/>
      <c r="C125" s="922" t="s">
        <v>479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448</v>
      </c>
      <c r="AB125" s="959"/>
      <c r="AC125" s="959"/>
      <c r="AD125" s="959"/>
      <c r="AE125" s="960"/>
      <c r="AF125" s="961" t="s">
        <v>483</v>
      </c>
      <c r="AG125" s="959"/>
      <c r="AH125" s="959"/>
      <c r="AI125" s="959"/>
      <c r="AJ125" s="960"/>
      <c r="AK125" s="961" t="s">
        <v>483</v>
      </c>
      <c r="AL125" s="959"/>
      <c r="AM125" s="959"/>
      <c r="AN125" s="959"/>
      <c r="AO125" s="960"/>
      <c r="AP125" s="962" t="s">
        <v>449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498</v>
      </c>
      <c r="CL125" s="1007"/>
      <c r="CM125" s="1007"/>
      <c r="CN125" s="1007"/>
      <c r="CO125" s="1008"/>
      <c r="CP125" s="929" t="s">
        <v>499</v>
      </c>
      <c r="CQ125" s="897"/>
      <c r="CR125" s="897"/>
      <c r="CS125" s="897"/>
      <c r="CT125" s="897"/>
      <c r="CU125" s="897"/>
      <c r="CV125" s="897"/>
      <c r="CW125" s="897"/>
      <c r="CX125" s="897"/>
      <c r="CY125" s="897"/>
      <c r="CZ125" s="897"/>
      <c r="DA125" s="897"/>
      <c r="DB125" s="897"/>
      <c r="DC125" s="897"/>
      <c r="DD125" s="897"/>
      <c r="DE125" s="897"/>
      <c r="DF125" s="898"/>
      <c r="DG125" s="930" t="s">
        <v>449</v>
      </c>
      <c r="DH125" s="931"/>
      <c r="DI125" s="931"/>
      <c r="DJ125" s="931"/>
      <c r="DK125" s="931"/>
      <c r="DL125" s="931" t="s">
        <v>449</v>
      </c>
      <c r="DM125" s="931"/>
      <c r="DN125" s="931"/>
      <c r="DO125" s="931"/>
      <c r="DP125" s="931"/>
      <c r="DQ125" s="931" t="s">
        <v>449</v>
      </c>
      <c r="DR125" s="931"/>
      <c r="DS125" s="931"/>
      <c r="DT125" s="931"/>
      <c r="DU125" s="931"/>
      <c r="DV125" s="932" t="s">
        <v>477</v>
      </c>
      <c r="DW125" s="932"/>
      <c r="DX125" s="932"/>
      <c r="DY125" s="932"/>
      <c r="DZ125" s="933"/>
    </row>
    <row r="126" spans="1:130" s="230" customFormat="1" ht="26.25" customHeight="1" thickBot="1" x14ac:dyDescent="0.2">
      <c r="A126" s="1057"/>
      <c r="B126" s="949"/>
      <c r="C126" s="922" t="s">
        <v>482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27890</v>
      </c>
      <c r="AB126" s="959"/>
      <c r="AC126" s="959"/>
      <c r="AD126" s="959"/>
      <c r="AE126" s="960"/>
      <c r="AF126" s="961">
        <v>38226</v>
      </c>
      <c r="AG126" s="959"/>
      <c r="AH126" s="959"/>
      <c r="AI126" s="959"/>
      <c r="AJ126" s="960"/>
      <c r="AK126" s="961">
        <v>38226</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500</v>
      </c>
      <c r="CQ126" s="923"/>
      <c r="CR126" s="923"/>
      <c r="CS126" s="923"/>
      <c r="CT126" s="923"/>
      <c r="CU126" s="923"/>
      <c r="CV126" s="923"/>
      <c r="CW126" s="923"/>
      <c r="CX126" s="923"/>
      <c r="CY126" s="923"/>
      <c r="CZ126" s="923"/>
      <c r="DA126" s="923"/>
      <c r="DB126" s="923"/>
      <c r="DC126" s="923"/>
      <c r="DD126" s="923"/>
      <c r="DE126" s="923"/>
      <c r="DF126" s="924"/>
      <c r="DG126" s="925" t="s">
        <v>474</v>
      </c>
      <c r="DH126" s="926"/>
      <c r="DI126" s="926"/>
      <c r="DJ126" s="926"/>
      <c r="DK126" s="926"/>
      <c r="DL126" s="926" t="s">
        <v>448</v>
      </c>
      <c r="DM126" s="926"/>
      <c r="DN126" s="926"/>
      <c r="DO126" s="926"/>
      <c r="DP126" s="926"/>
      <c r="DQ126" s="926" t="s">
        <v>448</v>
      </c>
      <c r="DR126" s="926"/>
      <c r="DS126" s="926"/>
      <c r="DT126" s="926"/>
      <c r="DU126" s="926"/>
      <c r="DV126" s="927" t="s">
        <v>477</v>
      </c>
      <c r="DW126" s="927"/>
      <c r="DX126" s="927"/>
      <c r="DY126" s="927"/>
      <c r="DZ126" s="928"/>
    </row>
    <row r="127" spans="1:130" s="230" customFormat="1" ht="26.25" customHeight="1" x14ac:dyDescent="0.15">
      <c r="A127" s="1058"/>
      <c r="B127" s="951"/>
      <c r="C127" s="973" t="s">
        <v>501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449</v>
      </c>
      <c r="AB127" s="959"/>
      <c r="AC127" s="959"/>
      <c r="AD127" s="959"/>
      <c r="AE127" s="960"/>
      <c r="AF127" s="961" t="s">
        <v>477</v>
      </c>
      <c r="AG127" s="959"/>
      <c r="AH127" s="959"/>
      <c r="AI127" s="959"/>
      <c r="AJ127" s="960"/>
      <c r="AK127" s="961" t="s">
        <v>449</v>
      </c>
      <c r="AL127" s="959"/>
      <c r="AM127" s="959"/>
      <c r="AN127" s="959"/>
      <c r="AO127" s="960"/>
      <c r="AP127" s="962" t="s">
        <v>449</v>
      </c>
      <c r="AQ127" s="963"/>
      <c r="AR127" s="963"/>
      <c r="AS127" s="963"/>
      <c r="AT127" s="964"/>
      <c r="AU127" s="232"/>
      <c r="AV127" s="232"/>
      <c r="AW127" s="232"/>
      <c r="AX127" s="1031" t="s">
        <v>502</v>
      </c>
      <c r="AY127" s="1032"/>
      <c r="AZ127" s="1032"/>
      <c r="BA127" s="1032"/>
      <c r="BB127" s="1032"/>
      <c r="BC127" s="1032"/>
      <c r="BD127" s="1032"/>
      <c r="BE127" s="1033"/>
      <c r="BF127" s="1034" t="s">
        <v>503</v>
      </c>
      <c r="BG127" s="1032"/>
      <c r="BH127" s="1032"/>
      <c r="BI127" s="1032"/>
      <c r="BJ127" s="1032"/>
      <c r="BK127" s="1032"/>
      <c r="BL127" s="1033"/>
      <c r="BM127" s="1034" t="s">
        <v>504</v>
      </c>
      <c r="BN127" s="1032"/>
      <c r="BO127" s="1032"/>
      <c r="BP127" s="1032"/>
      <c r="BQ127" s="1032"/>
      <c r="BR127" s="1032"/>
      <c r="BS127" s="1033"/>
      <c r="BT127" s="1034" t="s">
        <v>505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506</v>
      </c>
      <c r="CQ127" s="923"/>
      <c r="CR127" s="923"/>
      <c r="CS127" s="923"/>
      <c r="CT127" s="923"/>
      <c r="CU127" s="923"/>
      <c r="CV127" s="923"/>
      <c r="CW127" s="923"/>
      <c r="CX127" s="923"/>
      <c r="CY127" s="923"/>
      <c r="CZ127" s="923"/>
      <c r="DA127" s="923"/>
      <c r="DB127" s="923"/>
      <c r="DC127" s="923"/>
      <c r="DD127" s="923"/>
      <c r="DE127" s="923"/>
      <c r="DF127" s="924"/>
      <c r="DG127" s="925" t="s">
        <v>483</v>
      </c>
      <c r="DH127" s="926"/>
      <c r="DI127" s="926"/>
      <c r="DJ127" s="926"/>
      <c r="DK127" s="926"/>
      <c r="DL127" s="926" t="s">
        <v>449</v>
      </c>
      <c r="DM127" s="926"/>
      <c r="DN127" s="926"/>
      <c r="DO127" s="926"/>
      <c r="DP127" s="926"/>
      <c r="DQ127" s="926" t="s">
        <v>477</v>
      </c>
      <c r="DR127" s="926"/>
      <c r="DS127" s="926"/>
      <c r="DT127" s="926"/>
      <c r="DU127" s="926"/>
      <c r="DV127" s="927" t="s">
        <v>449</v>
      </c>
      <c r="DW127" s="927"/>
      <c r="DX127" s="927"/>
      <c r="DY127" s="927"/>
      <c r="DZ127" s="928"/>
    </row>
    <row r="128" spans="1:130" s="230" customFormat="1" ht="26.25" customHeight="1" thickBot="1" x14ac:dyDescent="0.2">
      <c r="A128" s="1041" t="s">
        <v>507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508</v>
      </c>
      <c r="X128" s="1043"/>
      <c r="Y128" s="1043"/>
      <c r="Z128" s="1044"/>
      <c r="AA128" s="1045">
        <v>3633257</v>
      </c>
      <c r="AB128" s="1046"/>
      <c r="AC128" s="1046"/>
      <c r="AD128" s="1046"/>
      <c r="AE128" s="1047"/>
      <c r="AF128" s="1048">
        <v>3613953</v>
      </c>
      <c r="AG128" s="1046"/>
      <c r="AH128" s="1046"/>
      <c r="AI128" s="1046"/>
      <c r="AJ128" s="1047"/>
      <c r="AK128" s="1048">
        <v>3557730</v>
      </c>
      <c r="AL128" s="1046"/>
      <c r="AM128" s="1046"/>
      <c r="AN128" s="1046"/>
      <c r="AO128" s="1047"/>
      <c r="AP128" s="1049"/>
      <c r="AQ128" s="1050"/>
      <c r="AR128" s="1050"/>
      <c r="AS128" s="1050"/>
      <c r="AT128" s="1051"/>
      <c r="AU128" s="232"/>
      <c r="AV128" s="232"/>
      <c r="AW128" s="232"/>
      <c r="AX128" s="896" t="s">
        <v>509</v>
      </c>
      <c r="AY128" s="897"/>
      <c r="AZ128" s="897"/>
      <c r="BA128" s="897"/>
      <c r="BB128" s="897"/>
      <c r="BC128" s="897"/>
      <c r="BD128" s="897"/>
      <c r="BE128" s="898"/>
      <c r="BF128" s="1052" t="s">
        <v>449</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510</v>
      </c>
      <c r="CQ128" s="726"/>
      <c r="CR128" s="726"/>
      <c r="CS128" s="726"/>
      <c r="CT128" s="726"/>
      <c r="CU128" s="726"/>
      <c r="CV128" s="726"/>
      <c r="CW128" s="726"/>
      <c r="CX128" s="726"/>
      <c r="CY128" s="726"/>
      <c r="CZ128" s="726"/>
      <c r="DA128" s="726"/>
      <c r="DB128" s="726"/>
      <c r="DC128" s="726"/>
      <c r="DD128" s="726"/>
      <c r="DE128" s="726"/>
      <c r="DF128" s="1036"/>
      <c r="DG128" s="1037" t="s">
        <v>449</v>
      </c>
      <c r="DH128" s="1038"/>
      <c r="DI128" s="1038"/>
      <c r="DJ128" s="1038"/>
      <c r="DK128" s="1038"/>
      <c r="DL128" s="1038" t="s">
        <v>474</v>
      </c>
      <c r="DM128" s="1038"/>
      <c r="DN128" s="1038"/>
      <c r="DO128" s="1038"/>
      <c r="DP128" s="1038"/>
      <c r="DQ128" s="1038" t="s">
        <v>475</v>
      </c>
      <c r="DR128" s="1038"/>
      <c r="DS128" s="1038"/>
      <c r="DT128" s="1038"/>
      <c r="DU128" s="1038"/>
      <c r="DV128" s="1039" t="s">
        <v>495</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511</v>
      </c>
      <c r="X129" s="1071"/>
      <c r="Y129" s="1071"/>
      <c r="Z129" s="1072"/>
      <c r="AA129" s="958">
        <v>90471061</v>
      </c>
      <c r="AB129" s="959"/>
      <c r="AC129" s="959"/>
      <c r="AD129" s="959"/>
      <c r="AE129" s="960"/>
      <c r="AF129" s="961">
        <v>95577093</v>
      </c>
      <c r="AG129" s="959"/>
      <c r="AH129" s="959"/>
      <c r="AI129" s="959"/>
      <c r="AJ129" s="960"/>
      <c r="AK129" s="961">
        <v>93811358</v>
      </c>
      <c r="AL129" s="959"/>
      <c r="AM129" s="959"/>
      <c r="AN129" s="959"/>
      <c r="AO129" s="960"/>
      <c r="AP129" s="1073"/>
      <c r="AQ129" s="1074"/>
      <c r="AR129" s="1074"/>
      <c r="AS129" s="1074"/>
      <c r="AT129" s="1075"/>
      <c r="AU129" s="233"/>
      <c r="AV129" s="233"/>
      <c r="AW129" s="233"/>
      <c r="AX129" s="1065" t="s">
        <v>512</v>
      </c>
      <c r="AY129" s="923"/>
      <c r="AZ129" s="923"/>
      <c r="BA129" s="923"/>
      <c r="BB129" s="923"/>
      <c r="BC129" s="923"/>
      <c r="BD129" s="923"/>
      <c r="BE129" s="924"/>
      <c r="BF129" s="1066" t="s">
        <v>495</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514</v>
      </c>
      <c r="X130" s="1071"/>
      <c r="Y130" s="1071"/>
      <c r="Z130" s="1072"/>
      <c r="AA130" s="958">
        <v>9307750</v>
      </c>
      <c r="AB130" s="959"/>
      <c r="AC130" s="959"/>
      <c r="AD130" s="959"/>
      <c r="AE130" s="960"/>
      <c r="AF130" s="961">
        <v>9476830</v>
      </c>
      <c r="AG130" s="959"/>
      <c r="AH130" s="959"/>
      <c r="AI130" s="959"/>
      <c r="AJ130" s="960"/>
      <c r="AK130" s="961">
        <v>9369733</v>
      </c>
      <c r="AL130" s="959"/>
      <c r="AM130" s="959"/>
      <c r="AN130" s="959"/>
      <c r="AO130" s="960"/>
      <c r="AP130" s="1073"/>
      <c r="AQ130" s="1074"/>
      <c r="AR130" s="1074"/>
      <c r="AS130" s="1074"/>
      <c r="AT130" s="1075"/>
      <c r="AU130" s="233"/>
      <c r="AV130" s="233"/>
      <c r="AW130" s="233"/>
      <c r="AX130" s="1065" t="s">
        <v>515</v>
      </c>
      <c r="AY130" s="923"/>
      <c r="AZ130" s="923"/>
      <c r="BA130" s="923"/>
      <c r="BB130" s="923"/>
      <c r="BC130" s="923"/>
      <c r="BD130" s="923"/>
      <c r="BE130" s="924"/>
      <c r="BF130" s="1101">
        <v>1.7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516</v>
      </c>
      <c r="X131" s="1108"/>
      <c r="Y131" s="1108"/>
      <c r="Z131" s="1109"/>
      <c r="AA131" s="1004">
        <v>81163311</v>
      </c>
      <c r="AB131" s="986"/>
      <c r="AC131" s="986"/>
      <c r="AD131" s="986"/>
      <c r="AE131" s="987"/>
      <c r="AF131" s="985">
        <v>86100263</v>
      </c>
      <c r="AG131" s="986"/>
      <c r="AH131" s="986"/>
      <c r="AI131" s="986"/>
      <c r="AJ131" s="987"/>
      <c r="AK131" s="985">
        <v>84441625</v>
      </c>
      <c r="AL131" s="986"/>
      <c r="AM131" s="986"/>
      <c r="AN131" s="986"/>
      <c r="AO131" s="987"/>
      <c r="AP131" s="1110"/>
      <c r="AQ131" s="1111"/>
      <c r="AR131" s="1111"/>
      <c r="AS131" s="1111"/>
      <c r="AT131" s="1112"/>
      <c r="AU131" s="233"/>
      <c r="AV131" s="233"/>
      <c r="AW131" s="233"/>
      <c r="AX131" s="1083" t="s">
        <v>517</v>
      </c>
      <c r="AY131" s="726"/>
      <c r="AZ131" s="726"/>
      <c r="BA131" s="726"/>
      <c r="BB131" s="726"/>
      <c r="BC131" s="726"/>
      <c r="BD131" s="726"/>
      <c r="BE131" s="1036"/>
      <c r="BF131" s="1084">
        <v>5.6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519</v>
      </c>
      <c r="W132" s="1094"/>
      <c r="X132" s="1094"/>
      <c r="Y132" s="1094"/>
      <c r="Z132" s="1095"/>
      <c r="AA132" s="1096">
        <v>1.5410596050000001</v>
      </c>
      <c r="AB132" s="1097"/>
      <c r="AC132" s="1097"/>
      <c r="AD132" s="1097"/>
      <c r="AE132" s="1098"/>
      <c r="AF132" s="1099">
        <v>1.668649955</v>
      </c>
      <c r="AG132" s="1097"/>
      <c r="AH132" s="1097"/>
      <c r="AI132" s="1097"/>
      <c r="AJ132" s="1098"/>
      <c r="AK132" s="1099">
        <v>2.1112064099999999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520</v>
      </c>
      <c r="W133" s="1077"/>
      <c r="X133" s="1077"/>
      <c r="Y133" s="1077"/>
      <c r="Z133" s="1078"/>
      <c r="AA133" s="1079">
        <v>1</v>
      </c>
      <c r="AB133" s="1080"/>
      <c r="AC133" s="1080"/>
      <c r="AD133" s="1080"/>
      <c r="AE133" s="1081"/>
      <c r="AF133" s="1079">
        <v>1.4</v>
      </c>
      <c r="AG133" s="1080"/>
      <c r="AH133" s="1080"/>
      <c r="AI133" s="1080"/>
      <c r="AJ133" s="1081"/>
      <c r="AK133" s="1079">
        <v>1.7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HAh9UD9Q+F61jxF9bApOiVM68a/cFZsjbHDMdL0/8W2B6JGN2Bzcg4QbKMd1tWGTMuQ9cjXlOrdTNEbss0eSg==" saltValue="9Z2y8k3KWTRToDKKGhyiE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627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jkG6kmpYfxx55ee76OxAPeXko6//S4HTiAFvNt5BwzvRuDqD2n7FRx9owsWn+cCfGQ/d20w743V04Bou0YUSg==" saltValue="5ZnpuKOvCX0vYguIDNkp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odqx0rqvOmyBkChoQVqjSvHxUqwNtV6s1WCYHK10gZi80YLlhy1lT0jewdIYC65eOh1EjVVFF177igqQrorQ==" saltValue="qg2bjRfKUWQAoQLdbiO2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523</v>
      </c>
      <c r="AP7" s="272"/>
      <c r="AQ7" s="273" t="s">
        <v>524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525</v>
      </c>
      <c r="AQ8" s="279" t="s">
        <v>526</v>
      </c>
      <c r="AR8" s="280" t="s">
        <v>527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528</v>
      </c>
      <c r="AL9" s="1117"/>
      <c r="AM9" s="1117"/>
      <c r="AN9" s="1118"/>
      <c r="AO9" s="281">
        <v>28340836</v>
      </c>
      <c r="AP9" s="281">
        <v>57010</v>
      </c>
      <c r="AQ9" s="282">
        <v>61723</v>
      </c>
      <c r="AR9" s="283">
        <v>-7.6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529</v>
      </c>
      <c r="AL10" s="1117"/>
      <c r="AM10" s="1117"/>
      <c r="AN10" s="1118"/>
      <c r="AO10" s="284">
        <v>4273</v>
      </c>
      <c r="AP10" s="284">
        <v>9</v>
      </c>
      <c r="AQ10" s="285">
        <v>1286</v>
      </c>
      <c r="AR10" s="286">
        <v>-99.3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530</v>
      </c>
      <c r="AL11" s="1117"/>
      <c r="AM11" s="1117"/>
      <c r="AN11" s="1118"/>
      <c r="AO11" s="284">
        <v>1647062</v>
      </c>
      <c r="AP11" s="284">
        <v>3313</v>
      </c>
      <c r="AQ11" s="285">
        <v>1067</v>
      </c>
      <c r="AR11" s="286">
        <v>210.5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531</v>
      </c>
      <c r="AL12" s="1117"/>
      <c r="AM12" s="1117"/>
      <c r="AN12" s="1118"/>
      <c r="AO12" s="284" t="s">
        <v>532</v>
      </c>
      <c r="AP12" s="284" t="s">
        <v>532</v>
      </c>
      <c r="AQ12" s="285">
        <v>49</v>
      </c>
      <c r="AR12" s="286" t="s">
        <v>532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533</v>
      </c>
      <c r="AL13" s="1117"/>
      <c r="AM13" s="1117"/>
      <c r="AN13" s="1118"/>
      <c r="AO13" s="284">
        <v>1072807</v>
      </c>
      <c r="AP13" s="284">
        <v>2158</v>
      </c>
      <c r="AQ13" s="285">
        <v>2137</v>
      </c>
      <c r="AR13" s="286">
        <v>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534</v>
      </c>
      <c r="AL14" s="1117"/>
      <c r="AM14" s="1117"/>
      <c r="AN14" s="1118"/>
      <c r="AO14" s="284">
        <v>662875</v>
      </c>
      <c r="AP14" s="284">
        <v>1333</v>
      </c>
      <c r="AQ14" s="285">
        <v>1241</v>
      </c>
      <c r="AR14" s="286">
        <v>7.4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535</v>
      </c>
      <c r="AL15" s="1120"/>
      <c r="AM15" s="1120"/>
      <c r="AN15" s="1121"/>
      <c r="AO15" s="284">
        <v>-1927688</v>
      </c>
      <c r="AP15" s="284">
        <v>-3878</v>
      </c>
      <c r="AQ15" s="285">
        <v>-3809</v>
      </c>
      <c r="AR15" s="286">
        <v>1.8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29800165</v>
      </c>
      <c r="AP16" s="284">
        <v>59946</v>
      </c>
      <c r="AQ16" s="285">
        <v>63693</v>
      </c>
      <c r="AR16" s="286">
        <v>-5.9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540</v>
      </c>
      <c r="AL21" s="1123"/>
      <c r="AM21" s="1123"/>
      <c r="AN21" s="1124"/>
      <c r="AO21" s="297">
        <v>5.83</v>
      </c>
      <c r="AP21" s="298">
        <v>6.06</v>
      </c>
      <c r="AQ21" s="299">
        <v>-0.23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541</v>
      </c>
      <c r="AL22" s="1123"/>
      <c r="AM22" s="1123"/>
      <c r="AN22" s="1124"/>
      <c r="AO22" s="302">
        <v>101.1</v>
      </c>
      <c r="AP22" s="303">
        <v>99.8</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523</v>
      </c>
      <c r="AP30" s="272"/>
      <c r="AQ30" s="273" t="s">
        <v>524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525</v>
      </c>
      <c r="AQ31" s="279" t="s">
        <v>526</v>
      </c>
      <c r="AR31" s="280" t="s">
        <v>527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545</v>
      </c>
      <c r="AL32" s="1131"/>
      <c r="AM32" s="1131"/>
      <c r="AN32" s="1132"/>
      <c r="AO32" s="312">
        <v>10960304</v>
      </c>
      <c r="AP32" s="312">
        <v>22048</v>
      </c>
      <c r="AQ32" s="313">
        <v>26449</v>
      </c>
      <c r="AR32" s="314">
        <v>-16.600000000000001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546</v>
      </c>
      <c r="AL33" s="1131"/>
      <c r="AM33" s="1131"/>
      <c r="AN33" s="1132"/>
      <c r="AO33" s="312" t="s">
        <v>532</v>
      </c>
      <c r="AP33" s="312" t="s">
        <v>532</v>
      </c>
      <c r="AQ33" s="313">
        <v>1</v>
      </c>
      <c r="AR33" s="314" t="s">
        <v>532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547</v>
      </c>
      <c r="AL34" s="1131"/>
      <c r="AM34" s="1131"/>
      <c r="AN34" s="1132"/>
      <c r="AO34" s="312" t="s">
        <v>532</v>
      </c>
      <c r="AP34" s="312" t="s">
        <v>532</v>
      </c>
      <c r="AQ34" s="313">
        <v>29</v>
      </c>
      <c r="AR34" s="314" t="s">
        <v>532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548</v>
      </c>
      <c r="AL35" s="1131"/>
      <c r="AM35" s="1131"/>
      <c r="AN35" s="1132"/>
      <c r="AO35" s="312">
        <v>3521579</v>
      </c>
      <c r="AP35" s="312">
        <v>7084</v>
      </c>
      <c r="AQ35" s="313">
        <v>5448</v>
      </c>
      <c r="AR35" s="314">
        <v>30</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549</v>
      </c>
      <c r="AL36" s="1131"/>
      <c r="AM36" s="1131"/>
      <c r="AN36" s="1132"/>
      <c r="AO36" s="312" t="s">
        <v>532</v>
      </c>
      <c r="AP36" s="312" t="s">
        <v>532</v>
      </c>
      <c r="AQ36" s="313">
        <v>445</v>
      </c>
      <c r="AR36" s="314" t="s">
        <v>532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550</v>
      </c>
      <c r="AL37" s="1131"/>
      <c r="AM37" s="1131"/>
      <c r="AN37" s="1132"/>
      <c r="AO37" s="312">
        <v>228317</v>
      </c>
      <c r="AP37" s="312">
        <v>459</v>
      </c>
      <c r="AQ37" s="313">
        <v>1095</v>
      </c>
      <c r="AR37" s="314">
        <v>-58.1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551</v>
      </c>
      <c r="AL38" s="1134"/>
      <c r="AM38" s="1134"/>
      <c r="AN38" s="1135"/>
      <c r="AO38" s="315" t="s">
        <v>532</v>
      </c>
      <c r="AP38" s="315" t="s">
        <v>532</v>
      </c>
      <c r="AQ38" s="316">
        <v>0</v>
      </c>
      <c r="AR38" s="304" t="s">
        <v>532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552</v>
      </c>
      <c r="AL39" s="1134"/>
      <c r="AM39" s="1134"/>
      <c r="AN39" s="1135"/>
      <c r="AO39" s="312">
        <v>-3557730</v>
      </c>
      <c r="AP39" s="312">
        <v>-7157</v>
      </c>
      <c r="AQ39" s="313">
        <v>-7113</v>
      </c>
      <c r="AR39" s="314">
        <v>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553</v>
      </c>
      <c r="AL40" s="1131"/>
      <c r="AM40" s="1131"/>
      <c r="AN40" s="1132"/>
      <c r="AO40" s="312">
        <v>-9369733</v>
      </c>
      <c r="AP40" s="312">
        <v>-18848</v>
      </c>
      <c r="AQ40" s="313">
        <v>-18923</v>
      </c>
      <c r="AR40" s="314">
        <v>-0.4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1782737</v>
      </c>
      <c r="AP41" s="312">
        <v>3586</v>
      </c>
      <c r="AQ41" s="313">
        <v>7431</v>
      </c>
      <c r="AR41" s="314">
        <v>-51.7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523</v>
      </c>
      <c r="AN49" s="1127" t="s">
        <v>557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558</v>
      </c>
      <c r="AO50" s="329" t="s">
        <v>559</v>
      </c>
      <c r="AP50" s="330" t="s">
        <v>560</v>
      </c>
      <c r="AQ50" s="331" t="s">
        <v>561</v>
      </c>
      <c r="AR50" s="332" t="s">
        <v>562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11491299</v>
      </c>
      <c r="AN51" s="334">
        <v>23141</v>
      </c>
      <c r="AO51" s="335">
        <v>-13.4</v>
      </c>
      <c r="AP51" s="336">
        <v>33173</v>
      </c>
      <c r="AQ51" s="337">
        <v>-19.2</v>
      </c>
      <c r="AR51" s="338">
        <v>5.8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7638949</v>
      </c>
      <c r="AN52" s="342">
        <v>15383</v>
      </c>
      <c r="AO52" s="343">
        <v>-19.5</v>
      </c>
      <c r="AP52" s="344">
        <v>20353</v>
      </c>
      <c r="AQ52" s="345">
        <v>-25.4</v>
      </c>
      <c r="AR52" s="346">
        <v>5.9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11361697</v>
      </c>
      <c r="AN53" s="334">
        <v>22793</v>
      </c>
      <c r="AO53" s="335">
        <v>-1.5</v>
      </c>
      <c r="AP53" s="336">
        <v>37644</v>
      </c>
      <c r="AQ53" s="337">
        <v>13.5</v>
      </c>
      <c r="AR53" s="338">
        <v>-15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7689989</v>
      </c>
      <c r="AN54" s="342">
        <v>15427</v>
      </c>
      <c r="AO54" s="343">
        <v>0.3</v>
      </c>
      <c r="AP54" s="344">
        <v>24939</v>
      </c>
      <c r="AQ54" s="345">
        <v>22.5</v>
      </c>
      <c r="AR54" s="346">
        <v>-22.2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10168636</v>
      </c>
      <c r="AN55" s="334">
        <v>20400</v>
      </c>
      <c r="AO55" s="335">
        <v>-10.5</v>
      </c>
      <c r="AP55" s="336">
        <v>39221</v>
      </c>
      <c r="AQ55" s="337">
        <v>4.2</v>
      </c>
      <c r="AR55" s="338">
        <v>-14.7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6380972</v>
      </c>
      <c r="AN56" s="342">
        <v>12801</v>
      </c>
      <c r="AO56" s="343">
        <v>-17</v>
      </c>
      <c r="AP56" s="344">
        <v>24821</v>
      </c>
      <c r="AQ56" s="345">
        <v>-0.5</v>
      </c>
      <c r="AR56" s="346">
        <v>-16.5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15349564</v>
      </c>
      <c r="AN57" s="334">
        <v>30891</v>
      </c>
      <c r="AO57" s="335">
        <v>51.4</v>
      </c>
      <c r="AP57" s="336">
        <v>38566</v>
      </c>
      <c r="AQ57" s="337">
        <v>-1.7</v>
      </c>
      <c r="AR57" s="338">
        <v>53.1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8457721</v>
      </c>
      <c r="AN58" s="342">
        <v>17021</v>
      </c>
      <c r="AO58" s="343">
        <v>33</v>
      </c>
      <c r="AP58" s="344">
        <v>24059</v>
      </c>
      <c r="AQ58" s="345">
        <v>-3.1</v>
      </c>
      <c r="AR58" s="346">
        <v>36.1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14404346</v>
      </c>
      <c r="AN59" s="334">
        <v>28976</v>
      </c>
      <c r="AO59" s="335">
        <v>-6.2</v>
      </c>
      <c r="AP59" s="336">
        <v>35156</v>
      </c>
      <c r="AQ59" s="337">
        <v>-8.8000000000000007</v>
      </c>
      <c r="AR59" s="338">
        <v>2.6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8599534</v>
      </c>
      <c r="AN60" s="342">
        <v>17299</v>
      </c>
      <c r="AO60" s="343">
        <v>1.6</v>
      </c>
      <c r="AP60" s="344">
        <v>22430</v>
      </c>
      <c r="AQ60" s="345">
        <v>-6.8</v>
      </c>
      <c r="AR60" s="346">
        <v>8.4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12555108</v>
      </c>
      <c r="AN61" s="349">
        <v>25240</v>
      </c>
      <c r="AO61" s="350">
        <v>4</v>
      </c>
      <c r="AP61" s="351">
        <v>36752</v>
      </c>
      <c r="AQ61" s="352">
        <v>-2.4</v>
      </c>
      <c r="AR61" s="338">
        <v>6.4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7753433</v>
      </c>
      <c r="AN62" s="342">
        <v>15586</v>
      </c>
      <c r="AO62" s="343">
        <v>-0.3</v>
      </c>
      <c r="AP62" s="344">
        <v>23320</v>
      </c>
      <c r="AQ62" s="345">
        <v>-2.7</v>
      </c>
      <c r="AR62" s="346">
        <v>2.4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yw5+n+m2qAN73ufUk8FrsPU9JdpVyL0JY0UYETk18k8Mi85AGpxLiuVqnMb7h8s6V3tdClPMQGA9S/hJV8Gig==" saltValue="qJdxQTh/BlmXLMIDlyd44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571</v>
      </c>
    </row>
    <row r="120" spans="125:125" ht="13.5" hidden="1" customHeight="1" x14ac:dyDescent="0.15"/>
    <row r="121" spans="125:125" ht="13.5" hidden="1" customHeight="1" x14ac:dyDescent="0.15">
      <c r="DU121" s="259"/>
    </row>
  </sheetData>
  <sheetProtection algorithmName="SHA-512" hashValue="PKGy3qWLyIuDsAOqyjcMA2MXWgWcJtyjHIRsuFbHA9IaLHo75OdC5nkkz9QhxxwJVXWjt32wSw1GE0O6opP0+w==" saltValue="KLUd55pi8w0BwPdmYMTD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572</v>
      </c>
    </row>
  </sheetData>
  <sheetProtection algorithmName="SHA-512" hashValue="+WHo15vnFJalrj6KcIIIcDxJWaelc13LBTtpgt8HkVLhQE+ft3runUOJCkUw14wvUXQjll28DghGVXE5IJnRTA==" saltValue="bib2yEIo8icuWYxnmt8O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39" t="s">
        <v>3</v>
      </c>
      <c r="D47" s="1139"/>
      <c r="E47" s="1140"/>
      <c r="F47" s="11">
        <v>14.77</v>
      </c>
      <c r="G47" s="12">
        <v>14.44</v>
      </c>
      <c r="H47" s="12">
        <v>13.45</v>
      </c>
      <c r="I47" s="12">
        <v>16.45</v>
      </c>
      <c r="J47" s="13">
        <v>13.85</v>
      </c>
    </row>
    <row r="48" spans="2:10" ht="57.75" customHeight="1" x14ac:dyDescent="0.15">
      <c r="B48" s="14"/>
      <c r="C48" s="1141" t="s">
        <v>4</v>
      </c>
      <c r="D48" s="1141"/>
      <c r="E48" s="1142"/>
      <c r="F48" s="15">
        <v>6.47</v>
      </c>
      <c r="G48" s="16">
        <v>6.6</v>
      </c>
      <c r="H48" s="16">
        <v>6.51</v>
      </c>
      <c r="I48" s="16">
        <v>9.41</v>
      </c>
      <c r="J48" s="17">
        <v>7.49</v>
      </c>
    </row>
    <row r="49" spans="2:10" ht="57.75" customHeight="1" thickBot="1" x14ac:dyDescent="0.2">
      <c r="B49" s="18"/>
      <c r="C49" s="1143" t="s">
        <v>5</v>
      </c>
      <c r="D49" s="1143"/>
      <c r="E49" s="1144"/>
      <c r="F49" s="19" t="s">
        <v>578</v>
      </c>
      <c r="G49" s="20" t="s">
        <v>579</v>
      </c>
      <c r="H49" s="20" t="s">
        <v>580</v>
      </c>
      <c r="I49" s="20">
        <v>6.96</v>
      </c>
      <c r="J49" s="21" t="s">
        <v>581</v>
      </c>
    </row>
    <row r="50" spans="2:10" x14ac:dyDescent="0.15"/>
  </sheetData>
  <sheetProtection algorithmName="SHA-512" hashValue="vLoNxKbQEKPWKoWI/8Pn/5XDxizxi64C2f6FAQ733/hpTfVC4mDS8jN1wjp4D4ZC5ASJhQn0Fo+Tn55fXnkCwA==" saltValue="DpTSzDYda29VmqD4B1We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2024-03-18T00:00:53Z</cp:lastPrinted>
  <dcterms:created xsi:type="dcterms:W3CDTF">2024-02-05T00:42:43Z</dcterms:created>
  <dcterms:modified xsi:type="dcterms:W3CDTF">2024-03-19T04:10:22Z</dcterms:modified>
  <cp:category/>
</cp:coreProperties>
</file>