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7830" tabRatio="73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5" i="9" l="1"/>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C38" i="9"/>
  <c r="CO37" i="9"/>
  <c r="BE37" i="9"/>
  <c r="AM37" i="9"/>
  <c r="C37" i="9"/>
  <c r="BE36" i="9"/>
  <c r="AM36" i="9"/>
  <c r="C36"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AM34" i="9"/>
  <c r="AM35" i="9" s="1"/>
  <c r="BE34" i="9" l="1"/>
  <c r="BE35" i="9" s="1"/>
  <c r="BW34" i="9" l="1"/>
  <c r="BW35" i="9" s="1"/>
  <c r="BW36" i="9" s="1"/>
  <c r="BW37" i="9" s="1"/>
  <c r="BW38" i="9" s="1"/>
  <c r="BW39" i="9" s="1"/>
  <c r="CO34" i="9" l="1"/>
  <c r="CO35" i="9" s="1"/>
  <c r="CO36" i="9" s="1"/>
</calcChain>
</file>

<file path=xl/sharedStrings.xml><?xml version="1.0" encoding="utf-8"?>
<sst xmlns="http://schemas.openxmlformats.org/spreadsheetml/2006/main" count="1038" uniqueCount="574">
  <si>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</si>
  <si>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</si>
  <si>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</si>
  <si>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</si>
  <si>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</si>
  <si>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</si>
  <si>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</si>
  <si>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</si>
  <si>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</si>
  <si>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</si>
  <si>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</si>
  <si>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</si>
  <si>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</si>
  <si>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</si>
  <si>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</si>
  <si>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</si>
  <si>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</si>
  <si>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</si>
  <si>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</si>
  <si>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</si>
  <si>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</si>
  <si>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</si>
  <si>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</si>
  <si>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</si>
  <si>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</si>
  <si>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</si>
  <si>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</si>
  <si>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</si>
  <si>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</si>
  <si>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</si>
  <si>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</si>
  <si>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</si>
  <si>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</si>
  <si>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</si>
  <si>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</si>
  <si>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</si>
  <si>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</si>
  <si>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</si>
  <si>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</si>
  <si>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</si>
  <si>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</si>
  <si>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</si>
  <si>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</si>
  <si>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</si>
  <si>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</si>
  <si>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</si>
  <si>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</si>
  <si>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</si>
  <si>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</si>
  <si>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</si>
  <si>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</si>
  <si>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</si>
  <si>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</si>
  <si>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</si>
  <si>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</si>
  <si>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</si>
  <si>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</si>
  <si>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</si>
  <si>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</si>
  <si>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</si>
  <si>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</si>
  <si>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</si>
  <si>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</si>
  <si>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</si>
  <si>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</si>
  <si>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</si>
  <si>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</si>
  <si>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</si>
  <si>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</si>
  <si>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</si>
  <si>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</si>
  <si>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</si>
  <si>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</si>
  <si>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</si>
  <si>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</si>
  <si>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</si>
  <si>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</si>
  <si>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</si>
  <si>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</si>
  <si>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</si>
  <si>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</si>
  <si>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</si>
  <si>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松戸市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</si>
  <si>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</si>
  <si>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</si>
  <si>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</si>
  <si>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</si>
  <si>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</si>
  <si>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</si>
  <si>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</si>
  <si>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</si>
  <si>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</si>
  <si>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</si>
  <si>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</si>
  <si>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</si>
  <si>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</si>
  <si>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</si>
  <si>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</si>
  <si>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</si>
  <si>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</si>
  <si>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</si>
  <si>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</si>
  <si>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</si>
  <si>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</si>
  <si>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</si>
  <si>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</si>
  <si>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</si>
  <si>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</si>
  <si>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</si>
  <si>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</si>
  <si>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</si>
  <si>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</si>
  <si>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</si>
  <si>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</si>
  <si>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</si>
  <si>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</si>
  <si>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</si>
  <si>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</si>
  <si>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</si>
  <si>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</si>
  <si>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</si>
  <si>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</si>
  <si>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</si>
  <si>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</si>
  <si>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</si>
  <si>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</si>
  <si>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</si>
  <si>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</si>
  <si>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</si>
  <si>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</si>
  <si>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</si>
  <si>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</si>
  <si>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</si>
  <si>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</si>
  <si>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</si>
  <si>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</si>
  <si>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</si>
  <si>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</si>
  <si>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</si>
  <si>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</si>
  <si>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</si>
  <si>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</si>
  <si>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</si>
  <si>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</si>
  <si>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</si>
  <si>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</si>
  <si>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</si>
  <si>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</si>
  <si>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</si>
  <si>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</si>
  <si>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</si>
  <si>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</si>
  <si>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</si>
  <si>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</si>
  <si>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</si>
  <si>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</si>
  <si>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</si>
  <si>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</si>
  <si>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</si>
  <si>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</si>
  <si>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</si>
  <si>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</si>
  <si>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</si>
  <si>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</si>
  <si>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</si>
  <si>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</si>
  <si>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</si>
  <si>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</si>
  <si>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</si>
  <si>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</si>
  <si>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</si>
  <si>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</si>
  <si>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</si>
  <si>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</si>
  <si>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</si>
  <si>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</si>
  <si>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</si>
  <si>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</si>
  <si>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</si>
  <si>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</si>
  <si>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</si>
  <si>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</si>
  <si>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</si>
  <si>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</si>
  <si>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</si>
  <si>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</si>
  <si>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</si>
  <si>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</si>
  <si>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</si>
  <si>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</si>
  <si>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</si>
  <si>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</si>
  <si>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</si>
  <si>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</si>
  <si>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</si>
  <si>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</si>
  <si>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千葉県松戸市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</si>
  <si>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</si>
  <si>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</si>
  <si>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</si>
  <si>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</si>
  <si>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</si>
  <si>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</si>
  <si>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</si>
  <si>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</si>
  <si>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</si>
  <si>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</si>
  <si>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</si>
  <si>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</si>
  <si>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</si>
  <si>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</si>
  <si>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</si>
  <si>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</si>
  <si>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</si>
  <si>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</si>
  <si>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</si>
  <si>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</si>
  <si>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</si>
  <si>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</si>
  <si>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</si>
  <si>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</si>
  <si>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</si>
  <si>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</si>
  <si>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</si>
  <si>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</si>
  <si>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</si>
  <si>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</si>
  <si>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</si>
  <si>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</si>
  <si>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</si>
  <si>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</si>
  <si>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</si>
  <si>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</si>
  <si>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</si>
  <si>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</si>
  <si>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</si>
  <si>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</si>
  <si>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</si>
  <si>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</si>
  <si>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</si>
  <si>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</si>
  <si>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</si>
  <si>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</si>
  <si>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</si>
  <si>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</si>
  <si>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</si>
  <si>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</si>
  <si>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</si>
  <si>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</si>
  <si>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</si>
  <si>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</si>
  <si>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</si>
  <si>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</si>
  <si>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</si>
  <si>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</si>
  <si>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</si>
  <si>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</si>
  <si>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</si>
  <si>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</si>
  <si>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</si>
  <si>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</si>
  <si>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</si>
  <si>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</si>
  <si>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</si>
  <si>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</si>
  <si>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</si>
  <si>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</si>
  <si>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</si>
  <si>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</si>
  <si>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</si>
  <si>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</si>
  <si>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</si>
  <si>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</si>
  <si>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</si>
  <si>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</si>
  <si>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</si>
  <si>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</si>
  <si>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</si>
  <si>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</si>
  <si>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</si>
  <si>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</si>
  <si>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</si>
  <si>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</si>
  <si>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</si>
  <si>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</si>
  <si>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</si>
  <si>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</si>
  <si>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</si>
  <si>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</si>
  <si>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</si>
  <si>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</si>
  <si>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</si>
  <si>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</si>
  <si>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</si>
  <si>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</si>
  <si>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</si>
  <si>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</si>
  <si>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</si>
  <si>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</si>
  <si>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</si>
  <si>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</si>
  <si>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</si>
  <si>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</si>
  <si>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</si>
  <si>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</si>
  <si>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</si>
  <si>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</si>
  <si>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</si>
  <si>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</si>
  <si>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</si>
  <si>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</si>
  <si>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</si>
  <si>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</si>
  <si>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</si>
  <si>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</si>
  <si>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</si>
  <si>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</si>
  <si>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市場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</si>
  <si>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</si>
  <si>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</si>
  <si>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</si>
  <si>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</si>
  <si>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</si>
  <si>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</si>
  <si>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</si>
  <si>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</si>
  <si>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</si>
  <si>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</si>
  <si>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</si>
  <si>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</si>
  <si>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</si>
  <si>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</si>
  <si>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</si>
  <si>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</si>
  <si>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</si>
  <si>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</si>
  <si>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</si>
  <si>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</si>
  <si>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</si>
  <si>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</si>
  <si>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</si>
  <si>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</si>
  <si>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</si>
  <si>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</si>
  <si>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</si>
  <si>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千葉県松戸市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</si>
  <si>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</si>
  <si>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</si>
  <si>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</si>
  <si>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</si>
  <si>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</si>
  <si>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</si>
  <si>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</si>
  <si>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</si>
  <si>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</si>
  <si>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</si>
  <si>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</si>
  <si>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</si>
  <si>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</si>
  <si>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</si>
  <si>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</si>
  <si>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</si>
  <si>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</si>
  <si>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</si>
  <si>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</si>
  <si>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</si>
  <si>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</si>
  <si>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</si>
  <si>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</si>
  <si>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</si>
  <si>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</si>
  <si>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</si>
  <si>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</si>
  <si>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</si>
  <si>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</si>
  <si>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</si>
  <si>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</si>
  <si>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</si>
  <si>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</si>
  <si>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</si>
  <si>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</si>
  <si>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</si>
  <si>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駐車場事業特別会計</t>
    <phoneticPr fontId="5"/>
  </si>
  <si>
    <t>松戸競輪特別会計</t>
    <phoneticPr fontId="5"/>
  </si>
  <si>
    <t>水道事業会計</t>
    <phoneticPr fontId="5"/>
  </si>
  <si>
    <t>法適用企業</t>
    <phoneticPr fontId="5"/>
  </si>
  <si>
    <t>病院事業会計</t>
    <phoneticPr fontId="5"/>
  </si>
  <si>
    <t>公設地方卸売市場事業特別会計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</si>
  <si>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</si>
  <si>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</si>
  <si>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</si>
  <si>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</si>
  <si>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</si>
  <si>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</si>
  <si>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</si>
  <si>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</si>
  <si>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</si>
  <si>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</si>
  <si>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</si>
  <si>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</si>
  <si>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</si>
  <si>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</si>
  <si>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</si>
  <si>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</si>
  <si>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</si>
  <si>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</si>
  <si>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</si>
  <si>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</si>
  <si>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</si>
  <si>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</si>
  <si>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</si>
  <si>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</si>
  <si>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</si>
  <si>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</si>
  <si>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</si>
  <si>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</si>
  <si>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</si>
  <si>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</si>
  <si>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</si>
  <si>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</si>
  <si>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</si>
  <si>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</si>
  <si>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</si>
  <si>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</si>
  <si>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</si>
  <si>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</si>
  <si>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</si>
  <si>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</si>
  <si>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</si>
  <si>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</si>
  <si>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</si>
  <si>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</si>
  <si>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</si>
  <si>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</si>
  <si>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</si>
  <si>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</si>
  <si>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</si>
  <si>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</si>
  <si>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</si>
  <si>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</si>
  <si>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</si>
  <si>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</si>
  <si>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</si>
  <si>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</si>
  <si>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</si>
  <si>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</si>
  <si>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</si>
  <si>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</si>
  <si>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</si>
  <si>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</si>
  <si>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</si>
  <si>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</si>
  <si>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</si>
  <si>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</si>
  <si>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</si>
  <si>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</si>
  <si>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</si>
  <si>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</si>
  <si>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</si>
  <si>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</si>
  <si>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</si>
  <si>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</si>
  <si>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</si>
  <si>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</si>
  <si>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</si>
  <si>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</si>
  <si>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</si>
  <si>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</si>
  <si>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</si>
  <si>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</si>
  <si>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</si>
  <si>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</si>
  <si>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</si>
  <si>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</si>
  <si>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</si>
  <si>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</si>
  <si>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</si>
  <si>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</si>
  <si>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</si>
  <si>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</si>
  <si>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</si>
  <si>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</si>
  <si>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</si>
  <si>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</si>
  <si>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</si>
  <si>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</si>
  <si>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</si>
  <si>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</si>
  <si>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</si>
  <si>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</si>
  <si>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</si>
  <si>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</si>
  <si>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</si>
  <si>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</si>
  <si>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</si>
  <si>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</si>
  <si>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</si>
  <si>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</si>
  <si>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</si>
  <si>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</si>
  <si>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</si>
  <si>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</si>
  <si>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</si>
  <si>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</si>
  <si>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</si>
  <si>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</si>
  <si>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</si>
  <si>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</si>
  <si>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</si>
  <si>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</si>
  <si>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</si>
  <si>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</si>
  <si>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</si>
  <si>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</si>
  <si>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</si>
  <si>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</si>
  <si>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</si>
  <si>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</si>
  <si>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</si>
  <si>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</si>
  <si>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</si>
  <si>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</si>
  <si>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</si>
  <si>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</si>
  <si>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</si>
  <si>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</si>
  <si>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0.88</t>
  </si>
  <si>
    <t>一般会計</t>
  </si>
  <si>
    <t>病院事業会計</t>
  </si>
  <si>
    <t>介護保険特別会計</t>
  </si>
  <si>
    <t>国民健康保険特別会計</t>
  </si>
  <si>
    <t>水道事業会計</t>
  </si>
  <si>
    <t>松戸競輪特別会計</t>
  </si>
  <si>
    <t>下水道事業特別会計</t>
  </si>
  <si>
    <t>駐車場事業特別会計</t>
  </si>
  <si>
    <t>その他会計（赤字）</t>
  </si>
  <si>
    <t>その他会計（黒字）</t>
  </si>
  <si>
    <t>松戸市文化振興財団</t>
    <rPh sb="0" eb="3">
      <t>マツドシ</t>
    </rPh>
    <rPh sb="3" eb="5">
      <t>ブンカ</t>
    </rPh>
    <rPh sb="5" eb="7">
      <t>シンコウ</t>
    </rPh>
    <rPh sb="7" eb="9">
      <t>ザイダン</t>
    </rPh>
    <phoneticPr fontId="2"/>
  </si>
  <si>
    <t>松戸みどりと花の基金</t>
    <rPh sb="0" eb="2">
      <t>マツド</t>
    </rPh>
    <rPh sb="6" eb="7">
      <t>ハナ</t>
    </rPh>
    <rPh sb="8" eb="10">
      <t>キキン</t>
    </rPh>
    <phoneticPr fontId="2"/>
  </si>
  <si>
    <t>松戸市国際交流協会</t>
    <rPh sb="0" eb="3">
      <t>マツドシ</t>
    </rPh>
    <rPh sb="3" eb="5">
      <t>コクサイ</t>
    </rPh>
    <rPh sb="5" eb="7">
      <t>コウリュウ</t>
    </rPh>
    <rPh sb="7" eb="9">
      <t>キョウカイ</t>
    </rPh>
    <phoneticPr fontId="2"/>
  </si>
  <si>
    <t>千葉県市町村総合事務組合（一般会計）</t>
  </si>
  <si>
    <t>千葉県市町村総合事務組合（千葉県自治会館管理運営特別会計）</t>
  </si>
  <si>
    <t>千葉県市町村総合事務組合（千葉県市町村交通災害共済特別会計）</t>
  </si>
  <si>
    <t>千葉県後期高齢者医療広域連合（一般会計）</t>
  </si>
  <si>
    <t>千葉県後期高齢者医療広域連合（後期高齢者医療特別会計）</t>
  </si>
  <si>
    <t>北千葉広域水道企業団（水道用水供給事業会計）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</si>
  <si>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</si>
  <si>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</si>
  <si>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</si>
  <si>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</si>
  <si>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</si>
  <si>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</si>
  <si>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</si>
  <si>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</si>
  <si>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</si>
  <si>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</si>
  <si>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</si>
  <si>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</si>
  <si>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</si>
  <si>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</si>
  <si>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</si>
  <si>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</si>
  <si>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</si>
  <si>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</si>
  <si>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</si>
  <si>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</si>
  <si>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</si>
  <si>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</si>
  <si>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</si>
  <si>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</si>
  <si>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</si>
  <si>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</si>
  <si>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当市の7割以上の公共施設は、整備後30年以上を経過し老朽化が進んでおり、今後、集中的に更新等経費（大規模改修や建替え費用）が発生することが見込まれることから、将来負担比率は上昇することが考えられるが、財政的な負担を十分に考慮しながら、「松戸市公共施設再編整備基本計画」の策定とあわせ老朽化対策に努めていきたい。
</t>
    <phoneticPr fontId="5"/>
  </si>
  <si>
    <t>　当市の7割以上の公共施設は、整備後30年以上を経過し老朽化が進んでおり、今後、集中的に更新等経費（大規模改修や建替え費用）が発生することが見込まれることから、実質公債費比率は上昇することが考えられるが、財政的な負担を十分に考慮しながら、「松戸市公共施設再編整備基本計画」の策定とあわせ老朽化対策に努めていきた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</si>
</sst>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39951</c:v>
                </c:pt>
                <c:pt idx="4">
                  <c:v>39893</c:v>
                </c:pt>
              </c:numCache>
            </c:numRef>
          </c:val>
          <c:smooth val="0"/>
          <c:extLst xmlns:c16r2="http://schemas.microsoft.com/office/drawing/2015/06/chart">
            <c:ext xmlns:c16="http://schemas.microsoft.com/office/drawing/2014/chart" uri="{C3380CC4-5D6E-409C-BE32-E72D297353CC}">
              <c16:uniqueId val="{00000000-4822-401C-9D4D-8243BBCDB5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21831</c:v>
                </c:pt>
                <c:pt idx="1">
                  <c:v>29432</c:v>
                </c:pt>
                <c:pt idx="2">
                  <c:v>33059</c:v>
                </c:pt>
                <c:pt idx="3">
                  <c:v>31280</c:v>
                </c:pt>
                <c:pt idx="4">
                  <c:v>43228</c:v>
                </c:pt>
              </c:numCache>
            </c:numRef>
          </c:val>
          <c:smooth val="0"/>
          <c:extLst xmlns:c16r2="http://schemas.microsoft.com/office/drawing/2015/06/chart">
            <c:ext xmlns:c16="http://schemas.microsoft.com/office/drawing/2014/chart" uri="{C3380CC4-5D6E-409C-BE32-E72D297353CC}">
              <c16:uniqueId val="{00000001-4822-401C-9D4D-8243BBCDB54C}"/>
            </c:ext>
          </c:extLst>
        </c:ser>
        <c:dLbls>
          <c:showLegendKey val="0"/>
          <c:showVal val="0"/>
          <c:showCatName val="0"/>
          <c:showSerName val="0"/>
          <c:showPercent val="0"/>
          <c:showBubbleSize val="0"/>
        </c:dLbls>
        <c:marker val="1"/>
        <c:smooth val="0"/>
        <c:axId val="100299904"/>
        <c:axId val="100301824"/>
      </c:lineChart>
      <c:catAx>
        <c:axId val="100299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301824"/>
        <c:crosses val="autoZero"/>
        <c:auto val="1"/>
        <c:lblAlgn val="ctr"/>
        <c:lblOffset val="100"/>
        <c:tickLblSkip val="1"/>
        <c:tickMarkSkip val="1"/>
        <c:noMultiLvlLbl val="0"/>
      </c:catAx>
      <c:valAx>
        <c:axId val="100301824"/>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99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c:v>
                </c:pt>
                <c:pt idx="1">
                  <c:v>8.24</c:v>
                </c:pt>
                <c:pt idx="2">
                  <c:v>6.61</c:v>
                </c:pt>
                <c:pt idx="3">
                  <c:v>8.5399999999999991</c:v>
                </c:pt>
                <c:pt idx="4">
                  <c:v>6.81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9.23</c:v>
                </c:pt>
                <c:pt idx="1">
                  <c:v>10.130000000000001</c:v>
                </c:pt>
                <c:pt idx="2">
                  <c:v>13.57</c:v>
                </c:pt>
                <c:pt idx="3">
                  <c:v>16.149999999999999</c:v>
                </c:pt>
                <c:pt idx="4">
                  <c:v>16.829999999999998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0205184"/>
        <c:axId val="110215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2.2599999999999998</c:v>
                </c:pt>
                <c:pt idx="1">
                  <c:v>1.38</c:v>
                </c:pt>
                <c:pt idx="2">
                  <c:v>1.91</c:v>
                </c:pt>
                <c:pt idx="3">
                  <c:v>4.62</c:v>
                </c:pt>
                <c:pt idx="4">
                  <c:v>-0.88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0205184"/>
        <c:axId val="110215552"/>
      </c:lineChart>
      <c:catAx>
        <c:axId val="11020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15552"/>
        <c:crosses val="autoZero"/>
        <c:auto val="1"/>
        <c:lblAlgn val="ctr"/>
        <c:lblOffset val="100"/>
        <c:tickLblSkip val="1"/>
        <c:tickMarkSkip val="1"/>
        <c:noMultiLvlLbl val="0"/>
      </c:catAx>
      <c:valAx>
        <c:axId val="110215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0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0.06</c:v>
                </c:pt>
                <c:pt idx="2">
                  <c:v>#N/A</c:v>
                </c:pt>
                <c:pt idx="3">
                  <c:v>0.04</c:v>
                </c:pt>
                <c:pt idx="4">
                  <c:v>#N/A</c:v>
                </c:pt>
                <c:pt idx="5">
                  <c:v>0.04</c:v>
                </c:pt>
                <c:pt idx="6">
                  <c:v>#N/A</c:v>
                </c:pt>
                <c:pt idx="7">
                  <c:v>0.04</c:v>
                </c:pt>
                <c:pt idx="8">
                  <c:v>#N/A</c:v>
                </c:pt>
                <c:pt idx="9">
                  <c:v>0.1</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0.08</c:v>
                </c:pt>
                <c:pt idx="2">
                  <c:v>#N/A</c:v>
                </c:pt>
                <c:pt idx="3">
                  <c:v>0.11</c:v>
                </c:pt>
                <c:pt idx="4">
                  <c:v>#N/A</c:v>
                </c:pt>
                <c:pt idx="5">
                  <c:v>0.13</c:v>
                </c:pt>
                <c:pt idx="6">
                  <c:v>#N/A</c:v>
                </c:pt>
                <c:pt idx="7">
                  <c:v>0.14000000000000001</c:v>
                </c:pt>
                <c:pt idx="8">
                  <c:v>#N/A</c:v>
                </c:pt>
                <c:pt idx="9">
                  <c:v>0.16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0.24</c:v>
                </c:pt>
                <c:pt idx="2">
                  <c:v>#N/A</c:v>
                </c:pt>
                <c:pt idx="3">
                  <c:v>0.23</c:v>
                </c:pt>
                <c:pt idx="4">
                  <c:v>#N/A</c:v>
                </c:pt>
                <c:pt idx="5">
                  <c:v>0.38</c:v>
                </c:pt>
                <c:pt idx="6">
                  <c:v>#N/A</c:v>
                </c:pt>
                <c:pt idx="7">
                  <c:v>0.24</c:v>
                </c:pt>
                <c:pt idx="8">
                  <c:v>#N/A</c:v>
                </c:pt>
                <c:pt idx="9">
                  <c:v>0.22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松戸競輪特別会計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0.95</c:v>
                </c:pt>
                <c:pt idx="2">
                  <c:v>#N/A</c:v>
                </c:pt>
                <c:pt idx="3">
                  <c:v>1.1499999999999999</c:v>
                </c:pt>
                <c:pt idx="4">
                  <c:v>#N/A</c:v>
                </c:pt>
                <c:pt idx="5">
                  <c:v>1.19</c:v>
                </c:pt>
                <c:pt idx="6">
                  <c:v>#N/A</c:v>
                </c:pt>
                <c:pt idx="7">
                  <c:v>1.1399999999999999</c:v>
                </c:pt>
                <c:pt idx="8">
                  <c:v>#N/A</c:v>
                </c:pt>
                <c:pt idx="9">
                  <c:v>1.33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c:v>
                </c:pt>
                <c:pt idx="2">
                  <c:v>#N/A</c:v>
                </c:pt>
                <c:pt idx="3">
                  <c:v>2.0099999999999998</c:v>
                </c:pt>
                <c:pt idx="4">
                  <c:v>#N/A</c:v>
                </c:pt>
                <c:pt idx="5">
                  <c:v>1.99</c:v>
                </c:pt>
                <c:pt idx="6">
                  <c:v>#N/A</c:v>
                </c:pt>
                <c:pt idx="7">
                  <c:v>1.85</c:v>
                </c:pt>
                <c:pt idx="8">
                  <c:v>#N/A</c:v>
                </c:pt>
                <c:pt idx="9">
                  <c:v>1.86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3.72</c:v>
                </c:pt>
                <c:pt idx="2">
                  <c:v>#N/A</c:v>
                </c:pt>
                <c:pt idx="3">
                  <c:v>3.38</c:v>
                </c:pt>
                <c:pt idx="4">
                  <c:v>#N/A</c:v>
                </c:pt>
                <c:pt idx="5">
                  <c:v>3.8</c:v>
                </c:pt>
                <c:pt idx="6">
                  <c:v>#N/A</c:v>
                </c:pt>
                <c:pt idx="7">
                  <c:v>2.95</c:v>
                </c:pt>
                <c:pt idx="8">
                  <c:v>#N/A</c:v>
                </c:pt>
                <c:pt idx="9">
                  <c:v>2.15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1.27</c:v>
                </c:pt>
                <c:pt idx="2">
                  <c:v>#N/A</c:v>
                </c:pt>
                <c:pt idx="3">
                  <c:v>1.07</c:v>
                </c:pt>
                <c:pt idx="4">
                  <c:v>#N/A</c:v>
                </c:pt>
                <c:pt idx="5">
                  <c:v>0.82</c:v>
                </c:pt>
                <c:pt idx="6">
                  <c:v>#N/A</c:v>
                </c:pt>
                <c:pt idx="7">
                  <c:v>2.08</c:v>
                </c:pt>
                <c:pt idx="8">
                  <c:v>#N/A</c:v>
                </c:pt>
                <c:pt idx="9">
                  <c:v>2.38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4.05</c:v>
                </c:pt>
                <c:pt idx="2">
                  <c:v>#N/A</c:v>
                </c:pt>
                <c:pt idx="3">
                  <c:v>3.9</c:v>
                </c:pt>
                <c:pt idx="4">
                  <c:v>#N/A</c:v>
                </c:pt>
                <c:pt idx="5">
                  <c:v>4.78</c:v>
                </c:pt>
                <c:pt idx="6">
                  <c:v>#N/A</c:v>
                </c:pt>
                <c:pt idx="7">
                  <c:v>4.58</c:v>
                </c:pt>
                <c:pt idx="8">
                  <c:v>#N/A</c:v>
                </c:pt>
                <c:pt idx="9">
                  <c:v>4.79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7.99</c:v>
                </c:pt>
                <c:pt idx="2">
                  <c:v>#N/A</c:v>
                </c:pt>
                <c:pt idx="3">
                  <c:v>8.24</c:v>
                </c:pt>
                <c:pt idx="4">
                  <c:v>#N/A</c:v>
                </c:pt>
                <c:pt idx="5">
                  <c:v>6.61</c:v>
                </c:pt>
                <c:pt idx="6">
                  <c:v>#N/A</c:v>
                </c:pt>
                <c:pt idx="7">
                  <c:v>8.5299999999999994</c:v>
                </c:pt>
                <c:pt idx="8">
                  <c:v>#N/A</c:v>
                </c:pt>
                <c:pt idx="9">
                  <c:v>6.8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1046656"/>
        <c:axId val="111048192"/>
      </c:barChart>
      <c:catAx>
        <c:axId val="111046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48192"/>
        <c:crosses val="autoZero"/>
        <c:auto val="1"/>
        <c:lblAlgn val="ctr"/>
        <c:lblOffset val="100"/>
        <c:tickLblSkip val="1"/>
        <c:tickMarkSkip val="1"/>
        <c:noMultiLvlLbl val="0"/>
      </c:catAx>
      <c:valAx>
        <c:axId val="111048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46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12038</c:v>
                </c:pt>
                <c:pt idx="5">
                  <c:v>12366</c:v>
                </c:pt>
                <c:pt idx="8">
                  <c:v>12599</c:v>
                </c:pt>
                <c:pt idx="11">
                  <c:v>11776</c:v>
                </c:pt>
                <c:pt idx="14">
                  <c:v>11578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289</c:v>
                </c:pt>
                <c:pt idx="3">
                  <c:v>283</c:v>
                </c:pt>
                <c:pt idx="6">
                  <c:v>286</c:v>
                </c:pt>
                <c:pt idx="9">
                  <c:v>291</c:v>
                </c:pt>
                <c:pt idx="12">
                  <c:v>1674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3</c:v>
                </c:pt>
                <c:pt idx="6">
                  <c:v>3</c:v>
                </c:pt>
                <c:pt idx="9">
                  <c:v>2</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3023</c:v>
                </c:pt>
                <c:pt idx="3">
                  <c:v>2843</c:v>
                </c:pt>
                <c:pt idx="6">
                  <c:v>3129</c:v>
                </c:pt>
                <c:pt idx="9">
                  <c:v>3150</c:v>
                </c:pt>
                <c:pt idx="12">
                  <c:v>3134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10140</c:v>
                </c:pt>
                <c:pt idx="3">
                  <c:v>9604</c:v>
                </c:pt>
                <c:pt idx="6">
                  <c:v>9377</c:v>
                </c:pt>
                <c:pt idx="9">
                  <c:v>8253</c:v>
                </c:pt>
                <c:pt idx="12">
                  <c:v>8782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1088384"/>
        <c:axId val="1110903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1414</c:v>
                </c:pt>
                <c:pt idx="2">
                  <c:v>#N/A</c:v>
                </c:pt>
                <c:pt idx="3">
                  <c:v>#N/A</c:v>
                </c:pt>
                <c:pt idx="4">
                  <c:v>367</c:v>
                </c:pt>
                <c:pt idx="5">
                  <c:v>#N/A</c:v>
                </c:pt>
                <c:pt idx="6">
                  <c:v>#N/A</c:v>
                </c:pt>
                <c:pt idx="7">
                  <c:v>196</c:v>
                </c:pt>
                <c:pt idx="8">
                  <c:v>#N/A</c:v>
                </c:pt>
                <c:pt idx="9">
                  <c:v>#N/A</c:v>
                </c:pt>
                <c:pt idx="10">
                  <c:v>-80</c:v>
                </c:pt>
                <c:pt idx="11">
                  <c:v>#N/A</c:v>
                </c:pt>
                <c:pt idx="12">
                  <c:v>#N/A</c:v>
                </c:pt>
                <c:pt idx="13">
                  <c:v>2013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1088384"/>
        <c:axId val="111090304"/>
      </c:lineChart>
      <c:catAx>
        <c:axId val="11108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90304"/>
        <c:crosses val="autoZero"/>
        <c:auto val="1"/>
        <c:lblAlgn val="ctr"/>
        <c:lblOffset val="100"/>
        <c:tickLblSkip val="1"/>
        <c:tickMarkSkip val="1"/>
        <c:noMultiLvlLbl val="0"/>
      </c:catAx>
      <c:valAx>
        <c:axId val="111090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8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101974</c:v>
                </c:pt>
                <c:pt idx="5">
                  <c:v>105206</c:v>
                </c:pt>
                <c:pt idx="8">
                  <c:v>106857</c:v>
                </c:pt>
                <c:pt idx="11">
                  <c:v>108718</c:v>
                </c:pt>
                <c:pt idx="14">
                  <c:v>111241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36996</c:v>
                </c:pt>
                <c:pt idx="5">
                  <c:v>36163</c:v>
                </c:pt>
                <c:pt idx="8">
                  <c:v>36520</c:v>
                </c:pt>
                <c:pt idx="11">
                  <c:v>35855</c:v>
                </c:pt>
                <c:pt idx="14">
                  <c:v>33129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19561</c:v>
                </c:pt>
                <c:pt idx="5">
                  <c:v>24370</c:v>
                </c:pt>
                <c:pt idx="8">
                  <c:v>29985</c:v>
                </c:pt>
                <c:pt idx="11">
                  <c:v>32917</c:v>
                </c:pt>
                <c:pt idx="14">
                  <c:v>33223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26810</c:v>
                </c:pt>
                <c:pt idx="3">
                  <c:v>23846</c:v>
                </c:pt>
                <c:pt idx="6">
                  <c:v>21195</c:v>
                </c:pt>
                <c:pt idx="9">
                  <c:v>20348</c:v>
                </c:pt>
                <c:pt idx="12">
                  <c:v>19942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14</c:v>
                </c:pt>
                <c:pt idx="3">
                  <c:v>10</c:v>
                </c:pt>
                <c:pt idx="6">
                  <c:v>6</c:v>
                </c:pt>
                <c:pt idx="9">
                  <c:v>3</c:v>
                </c:pt>
                <c:pt idx="12">
                  <c:v>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31580</c:v>
                </c:pt>
                <c:pt idx="3">
                  <c:v>29617</c:v>
                </c:pt>
                <c:pt idx="6">
                  <c:v>28185</c:v>
                </c:pt>
                <c:pt idx="9">
                  <c:v>27397</c:v>
                </c:pt>
                <c:pt idx="12">
                  <c:v>31448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11041</c:v>
                </c:pt>
                <c:pt idx="3">
                  <c:v>8300</c:v>
                </c:pt>
                <c:pt idx="6">
                  <c:v>7621</c:v>
                </c:pt>
                <c:pt idx="9">
                  <c:v>13410</c:v>
                </c:pt>
                <c:pt idx="12">
                  <c:v>3784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92220</c:v>
                </c:pt>
                <c:pt idx="3">
                  <c:v>95795</c:v>
                </c:pt>
                <c:pt idx="6">
                  <c:v>100420</c:v>
                </c:pt>
                <c:pt idx="9">
                  <c:v>106180</c:v>
                </c:pt>
                <c:pt idx="12">
                  <c:v>114104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5766912"/>
        <c:axId val="105768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3134</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5766912"/>
        <c:axId val="105768832"/>
      </c:lineChart>
      <c:catAx>
        <c:axId val="10576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5768832"/>
        <c:crosses val="autoZero"/>
        <c:auto val="1"/>
        <c:lblAlgn val="ctr"/>
        <c:lblOffset val="100"/>
        <c:tickLblSkip val="1"/>
        <c:tickMarkSkip val="1"/>
        <c:noMultiLvlLbl val="0"/>
      </c:catAx>
      <c:valAx>
        <c:axId val="105768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576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56.9</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52.6</c:v>
                </c:pt>
              </c:numCache>
            </c:numRef>
          </c:xVal>
          <c:yVal>
            <c:numRef>
              <c:f>公会計指標分析・財政指標組合せ分析表!$K$55:$O$55</c:f>
              <c:numCache>
                <c:formatCode>#,##0.0;"▲ "#,##0.0</c:formatCode>
                <c:ptCount val="5"/>
                <c:pt idx="3">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8067584"/>
        <c:axId val="118069504"/>
      </c:scatterChart>
      <c:valAx>
        <c:axId val="118067584"/>
        <c:scaling>
          <c:orientation val="minMax"/>
          <c:max val="63.2"/>
          <c:min val="4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069504"/>
        <c:crosses val="autoZero"/>
        <c:crossBetween val="midCat"/>
      </c:valAx>
      <c:valAx>
        <c:axId val="118069504"/>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0675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2.8</c:v>
                </c:pt>
                <c:pt idx="1">
                  <c:v>1.7</c:v>
                </c:pt>
                <c:pt idx="2">
                  <c:v>0.8</c:v>
                </c:pt>
                <c:pt idx="3">
                  <c:v>0.2</c:v>
                </c:pt>
                <c:pt idx="4">
                  <c:v>0.9</c:v>
                </c:pt>
              </c:numCache>
            </c:numRef>
          </c:xVal>
          <c:yVal>
            <c:numRef>
              <c:f>公会計指標分析・財政指標組合せ分析表!$K$73:$O$73</c:f>
              <c:numCache>
                <c:formatCode>#,##0.0;"▲ "#,##0.0</c:formatCode>
                <c:ptCount val="5"/>
                <c:pt idx="0">
                  <c:v>4.2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4.8</c:v>
                </c:pt>
                <c:pt idx="4">
                  <c:v>3.6</c:v>
                </c:pt>
              </c:numCache>
            </c:numRef>
          </c:xVal>
          <c:yVal>
            <c:numRef>
              <c:f>公会計指標分析・財政指標組合せ分析表!$K$77:$O$77</c:f>
              <c:numCache>
                <c:formatCode>#,##0.0;"▲ "#,##0.0</c:formatCode>
                <c:ptCount val="5"/>
                <c:pt idx="0">
                  <c:v>42</c:v>
                </c:pt>
                <c:pt idx="1">
                  <c:v>32.6</c:v>
                </c:pt>
                <c:pt idx="2">
                  <c:v>30.5</c:v>
                </c:pt>
                <c:pt idx="3">
                  <c:v>25.4</c:v>
                </c:pt>
                <c:pt idx="4">
                  <c:v>16.600000000000001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8116736"/>
        <c:axId val="118118656"/>
      </c:scatterChart>
      <c:valAx>
        <c:axId val="118116736"/>
        <c:scaling>
          <c:orientation val="minMax"/>
          <c:max val="7.1999999999999993"/>
          <c:min val="2.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8118656"/>
        <c:crosses val="autoZero"/>
        <c:crossBetween val="midCat"/>
      </c:valAx>
      <c:valAx>
        <c:axId val="118118656"/>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8116736"/>
        <c:crosses val="autoZero"/>
        <c:crossBetween val="midCat"/>
        <c:majorUnit val="6.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a:t>
          </a:r>
          <a:r>
            <a:rPr kumimoji="1" lang="ja-JP" altLang="ja-JP" sz="1400">
              <a:solidFill>
                <a:schemeClr val="dk1"/>
              </a:solidFill>
              <a:effectLst/>
              <a:latin typeface="+mn-lt"/>
              <a:ea typeface="+mn-ea"/>
              <a:cs typeface="+mn-cs"/>
            </a:rPr>
            <a:t>土地開発公社の解散に伴い、戸定が丘歴史公園拡充整備業務等が事業化されたことにより、</a:t>
          </a:r>
          <a:r>
            <a:rPr kumimoji="1" lang="ja-JP" altLang="en-US" sz="1400">
              <a:solidFill>
                <a:schemeClr val="dk1"/>
              </a:solidFill>
              <a:effectLst/>
              <a:latin typeface="+mn-lt"/>
              <a:ea typeface="+mn-ea"/>
              <a:cs typeface="+mn-cs"/>
            </a:rPr>
            <a:t>準</a:t>
          </a:r>
          <a:r>
            <a:rPr kumimoji="1" lang="ja-JP" altLang="en-US" sz="1400">
              <a:latin typeface="ＭＳ ゴシック" pitchFamily="49" charset="-128"/>
              <a:ea typeface="ＭＳ ゴシック" pitchFamily="49" charset="-128"/>
            </a:rPr>
            <a:t>元利償還金が増となった。また小中学校冷房化事業に伴う債務負担行為に基づく支出額が増加したため、過去４年間減少していた実質公債費比率の分子が増加となった。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と類似団体の平均よりも低い状況だが、健全な財政運営の観点から市債を計画的に借り入れることにより、必要以上に将来負担の増大を招くことのないように留意していく。</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基金積立てを行い、充当可能基金が増となったが、土地開発公社の土地買戻しや小中学校冷房化事業等の市債借入による地方債現在高の増や病院建設による公営企業債等繰入見込額の増が上回ったため、前年度より比率は悪化している。</a:t>
          </a:r>
        </a:p>
        <a:p>
          <a:r>
            <a:rPr kumimoji="1" lang="ja-JP" altLang="en-US" sz="1400">
              <a:latin typeface="ＭＳ ゴシック" pitchFamily="49" charset="-128"/>
              <a:ea typeface="ＭＳ ゴシック" pitchFamily="49" charset="-128"/>
            </a:rPr>
            <a:t>しかし、全体としては、マイナスを保っている状態となっている。</a:t>
          </a:r>
        </a:p>
        <a:p>
          <a:r>
            <a:rPr kumimoji="1" lang="ja-JP" altLang="en-US" sz="1400">
              <a:latin typeface="ＭＳ ゴシック" pitchFamily="49" charset="-128"/>
              <a:ea typeface="ＭＳ ゴシック" pitchFamily="49" charset="-128"/>
            </a:rPr>
            <a:t>地方債現在高等の増加に留意しつつ、今後も緊急度、市民ニーズに的確に対応した事業の選択と集中により、市債借入を極力抑制し、基金残高の確保により安定的な比率の確保に努める。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492,199
478,079
61.38
157,039,145
150,994,793
5,763,449
84,692,680
114,104,105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有形固定資産減価償却率は類似団体より高い水準にあるが</a:t>
          </a:r>
          <a:r>
            <a:rPr kumimoji="1" lang="ja-JP" altLang="ja-JP" sz="1100" b="0">
              <a:solidFill>
                <a:schemeClr val="dk1"/>
              </a:solidFill>
              <a:effectLst/>
              <a:latin typeface="+mn-lt"/>
              <a:ea typeface="+mn-ea"/>
              <a:cs typeface="+mn-cs"/>
            </a:rPr>
            <a:t>、平成</a:t>
          </a:r>
          <a:r>
            <a:rPr kumimoji="1" lang="en-US" altLang="ja-JP" sz="1100" b="0">
              <a:solidFill>
                <a:schemeClr val="dk1"/>
              </a:solidFill>
              <a:effectLst/>
              <a:latin typeface="+mn-lt"/>
              <a:ea typeface="+mn-ea"/>
              <a:cs typeface="+mn-cs"/>
            </a:rPr>
            <a:t>29</a:t>
          </a:r>
          <a:r>
            <a:rPr kumimoji="1" lang="ja-JP" altLang="ja-JP" sz="1100" b="0">
              <a:solidFill>
                <a:schemeClr val="dk1"/>
              </a:solidFill>
              <a:effectLst/>
              <a:latin typeface="+mn-lt"/>
              <a:ea typeface="+mn-ea"/>
              <a:cs typeface="+mn-cs"/>
            </a:rPr>
            <a:t>年</a:t>
          </a:r>
          <a:r>
            <a:rPr kumimoji="1" lang="en-US" altLang="ja-JP" sz="1100" b="0">
              <a:solidFill>
                <a:schemeClr val="dk1"/>
              </a:solidFill>
              <a:effectLst/>
              <a:latin typeface="+mn-lt"/>
              <a:ea typeface="+mn-ea"/>
              <a:cs typeface="+mn-cs"/>
            </a:rPr>
            <a:t>3</a:t>
          </a:r>
          <a:r>
            <a:rPr kumimoji="1" lang="ja-JP" altLang="ja-JP" sz="1100" b="0">
              <a:solidFill>
                <a:schemeClr val="dk1"/>
              </a:solidFill>
              <a:effectLst/>
              <a:latin typeface="+mn-lt"/>
              <a:ea typeface="+mn-ea"/>
              <a:cs typeface="+mn-cs"/>
            </a:rPr>
            <a:t>月に「松戸市公共施設等総合管理計画」を策定し、公共施設を巡る状況を確認し、再編整備の必要性を確認したところである。平成</a:t>
          </a:r>
          <a:r>
            <a:rPr kumimoji="1" lang="en-US" altLang="ja-JP" sz="1100" b="0">
              <a:solidFill>
                <a:schemeClr val="dk1"/>
              </a:solidFill>
              <a:effectLst/>
              <a:latin typeface="+mn-lt"/>
              <a:ea typeface="+mn-ea"/>
              <a:cs typeface="+mn-cs"/>
            </a:rPr>
            <a:t>30</a:t>
          </a:r>
          <a:r>
            <a:rPr kumimoji="1" lang="ja-JP" altLang="ja-JP" sz="1100" b="0">
              <a:solidFill>
                <a:schemeClr val="dk1"/>
              </a:solidFill>
              <a:effectLst/>
              <a:latin typeface="+mn-lt"/>
              <a:ea typeface="+mn-ea"/>
              <a:cs typeface="+mn-cs"/>
            </a:rPr>
            <a:t>年度は</a:t>
          </a:r>
          <a:r>
            <a:rPr kumimoji="1" lang="ja-JP" altLang="en-US"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「松戸市公共施設再編整備基本計画」を策定</a:t>
          </a:r>
          <a:r>
            <a:rPr kumimoji="1" lang="ja-JP" altLang="en-US" sz="1100" b="0">
              <a:solidFill>
                <a:schemeClr val="dk1"/>
              </a:solidFill>
              <a:effectLst/>
              <a:latin typeface="+mn-lt"/>
              <a:ea typeface="+mn-ea"/>
              <a:cs typeface="+mn-cs"/>
            </a:rPr>
            <a:t>しているところであり</a:t>
          </a:r>
          <a:r>
            <a:rPr kumimoji="1" lang="ja-JP" altLang="ja-JP" sz="1100" b="0">
              <a:solidFill>
                <a:schemeClr val="dk1"/>
              </a:solidFill>
              <a:effectLst/>
              <a:latin typeface="+mn-lt"/>
              <a:ea typeface="+mn-ea"/>
              <a:cs typeface="+mn-cs"/>
            </a:rPr>
            <a:t>、財政的な負担を十分に考慮しながら、着実に再編整備を進めていきたい。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121412</xdr:rowOff>
    </xdr:from>
    <xdr:to>
      <xdr:col>3</xdr:col>
      <xdr:colOff>1170940</xdr:colOff>
      <xdr:row>33</xdr:row>
      <xdr:rowOff>90170</xdr:rowOff>
    </xdr:to>
    <xdr:cxnSp macro="">
      <xdr:nvCxnSpPr>
        <xdr:cNvPr id="67" name="直線コネクタ 66"/>
        <xdr:cNvCxnSpPr/>
      </xdr:nvCxnSpPr>
      <xdr:spPr>
        <a:xfrm flipV="1">
          <a:off x="4760595" y="5531612"/>
          <a:ext cx="1270" cy="997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93997</xdr:rowOff>
    </xdr:from>
    <xdr:ext cx="405111" cy="259045"/>
    <xdr:sp macro="" textlink="">
      <xdr:nvSpPr>
        <xdr:cNvPr id="68"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3</xdr:col>
      <xdr:colOff>1082675</xdr:colOff>
      <xdr:row>33</xdr:row>
      <xdr:rowOff>90170</xdr:rowOff>
    </xdr:from>
    <xdr:to>
      <xdr:col>3</xdr:col>
      <xdr:colOff>1260475</xdr:colOff>
      <xdr:row>33</xdr:row>
      <xdr:rowOff>90170</xdr:rowOff>
    </xdr:to>
    <xdr:cxnSp macro="">
      <xdr:nvCxnSpPr>
        <xdr:cNvPr id="69" name="直線コネクタ 68"/>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68089</xdr:rowOff>
    </xdr:from>
    <xdr:ext cx="405111" cy="259045"/>
    <xdr:sp macro="" textlink="">
      <xdr:nvSpPr>
        <xdr:cNvPr id="70" name="有形固定資産減価償却率最大値テキスト"/>
        <xdr:cNvSpPr txBox="1"/>
      </xdr:nvSpPr>
      <xdr:spPr>
        <a:xfrm>
          <a:off x="4813300" y="5306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3</xdr:col>
      <xdr:colOff>1082675</xdr:colOff>
      <xdr:row>27</xdr:row>
      <xdr:rowOff>121412</xdr:rowOff>
    </xdr:from>
    <xdr:to>
      <xdr:col>3</xdr:col>
      <xdr:colOff>1260475</xdr:colOff>
      <xdr:row>27</xdr:row>
      <xdr:rowOff>121412</xdr:rowOff>
    </xdr:to>
    <xdr:cxnSp macro="">
      <xdr:nvCxnSpPr>
        <xdr:cNvPr id="71" name="直線コネクタ 70"/>
        <xdr:cNvCxnSpPr/>
      </xdr:nvCxnSpPr>
      <xdr:spPr>
        <a:xfrm>
          <a:off x="4673600" y="553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22623</xdr:rowOff>
    </xdr:from>
    <xdr:ext cx="405111" cy="259045"/>
    <xdr:sp macro="" textlink="">
      <xdr:nvSpPr>
        <xdr:cNvPr id="72" name="有形固定資産減価償却率平均値テキスト"/>
        <xdr:cNvSpPr txBox="1"/>
      </xdr:nvSpPr>
      <xdr:spPr>
        <a:xfrm>
          <a:off x="4813300" y="59471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44196</xdr:rowOff>
    </xdr:from>
    <xdr:to>
      <xdr:col>3</xdr:col>
      <xdr:colOff>1222375</xdr:colOff>
      <xdr:row>30</xdr:row>
      <xdr:rowOff>145796</xdr:rowOff>
    </xdr:to>
    <xdr:sp macro="" textlink="">
      <xdr:nvSpPr>
        <xdr:cNvPr id="73" name="フローチャート : 判断 72"/>
        <xdr:cNvSpPr/>
      </xdr:nvSpPr>
      <xdr:spPr>
        <a:xfrm>
          <a:off x="4711700" y="59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160782</xdr:rowOff>
    </xdr:from>
    <xdr:to>
      <xdr:col>3</xdr:col>
      <xdr:colOff>511175</xdr:colOff>
      <xdr:row>31</xdr:row>
      <xdr:rowOff>90932</xdr:rowOff>
    </xdr:to>
    <xdr:sp macro="" textlink="">
      <xdr:nvSpPr>
        <xdr:cNvPr id="74" name="フローチャート : 判断 73"/>
        <xdr:cNvSpPr/>
      </xdr:nvSpPr>
      <xdr:spPr>
        <a:xfrm>
          <a:off x="4000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146558</xdr:rowOff>
    </xdr:from>
    <xdr:to>
      <xdr:col>3</xdr:col>
      <xdr:colOff>511175</xdr:colOff>
      <xdr:row>30</xdr:row>
      <xdr:rowOff>76708</xdr:rowOff>
    </xdr:to>
    <xdr:sp macro="" textlink="">
      <xdr:nvSpPr>
        <xdr:cNvPr id="80" name="円/楕円 79"/>
        <xdr:cNvSpPr/>
      </xdr:nvSpPr>
      <xdr:spPr>
        <a:xfrm>
          <a:off x="4000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82059</xdr:rowOff>
    </xdr:from>
    <xdr:ext cx="405111" cy="259045"/>
    <xdr:sp macro="" textlink="">
      <xdr:nvSpPr>
        <xdr:cNvPr id="81" name="n_1aveValue有形固定資産減価償却率"/>
        <xdr:cNvSpPr txBox="1"/>
      </xdr:nvSpPr>
      <xdr:spPr>
        <a:xfrm>
          <a:off x="3836043" y="617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3</xdr:col>
      <xdr:colOff>245118</xdr:colOff>
      <xdr:row>28</xdr:row>
      <xdr:rowOff>93235</xdr:rowOff>
    </xdr:from>
    <xdr:ext cx="405111" cy="259045"/>
    <xdr:sp macro="" textlink="">
      <xdr:nvSpPr>
        <xdr:cNvPr id="82" name="n_1mainValue有形固定資産減価償却率"/>
        <xdr:cNvSpPr txBox="1"/>
      </xdr:nvSpPr>
      <xdr:spPr>
        <a:xfrm>
          <a:off x="3836043" y="567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492,199
478,079
61.38
157,039,145
150,994,793
5,763,449
84,692,680
114,104,105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73" name="テキスト ボックス 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74" name="直線コネクタ 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75" name="テキスト ボックス 7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76" name="直線コネクタ 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77" name="テキスト ボックス 7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78" name="直線コネクタ 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79" name="テキスト ボックス 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80" name="直線コネクタ 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81" name="テキスト ボックス 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82" name="直線コネクタ 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83" name="テキスト ボックス 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84" name="直線コネクタ 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85" name="テキスト ボックス 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86" name="直線コネクタ 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87" name="テキスト ボックス 8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81</xdr:row>
      <xdr:rowOff>0</xdr:rowOff>
    </xdr:from>
    <xdr:to>
      <xdr:col>6</xdr:col>
      <xdr:colOff>510540</xdr:colOff>
      <xdr:row>86</xdr:row>
      <xdr:rowOff>160020</xdr:rowOff>
    </xdr:to>
    <xdr:cxnSp macro="">
      <xdr:nvCxnSpPr>
        <xdr:cNvPr id="89" name="直線コネクタ 88"/>
        <xdr:cNvCxnSpPr/>
      </xdr:nvCxnSpPr>
      <xdr:spPr>
        <a:xfrm flipV="1">
          <a:off x="4634865" y="13887450"/>
          <a:ext cx="0" cy="101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163847</xdr:rowOff>
    </xdr:from>
    <xdr:ext cx="405111" cy="259045"/>
    <xdr:sp macro="" textlink="">
      <xdr:nvSpPr>
        <xdr:cNvPr id="90" name="【公営住宅】&#10;有形固定資産減価償却率最小値テキスト"/>
        <xdr:cNvSpPr txBox="1"/>
      </xdr:nvSpPr>
      <xdr:spPr>
        <a:xfrm>
          <a:off x="4724400" y="1490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6</xdr:col>
      <xdr:colOff>422275</xdr:colOff>
      <xdr:row>86</xdr:row>
      <xdr:rowOff>160020</xdr:rowOff>
    </xdr:from>
    <xdr:to>
      <xdr:col>6</xdr:col>
      <xdr:colOff>600075</xdr:colOff>
      <xdr:row>86</xdr:row>
      <xdr:rowOff>160020</xdr:rowOff>
    </xdr:to>
    <xdr:cxnSp macro="">
      <xdr:nvCxnSpPr>
        <xdr:cNvPr id="91" name="直線コネクタ 90"/>
        <xdr:cNvCxnSpPr/>
      </xdr:nvCxnSpPr>
      <xdr:spPr>
        <a:xfrm>
          <a:off x="4546600" y="1490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118127</xdr:rowOff>
    </xdr:from>
    <xdr:ext cx="405111" cy="259045"/>
    <xdr:sp macro="" textlink="">
      <xdr:nvSpPr>
        <xdr:cNvPr id="92" name="【公営住宅】&#10;有形固定資産減価償却率最大値テキスト"/>
        <xdr:cNvSpPr txBox="1"/>
      </xdr:nvSpPr>
      <xdr:spPr>
        <a:xfrm>
          <a:off x="4724400" y="13662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81</xdr:row>
      <xdr:rowOff>0</xdr:rowOff>
    </xdr:from>
    <xdr:to>
      <xdr:col>6</xdr:col>
      <xdr:colOff>600075</xdr:colOff>
      <xdr:row>81</xdr:row>
      <xdr:rowOff>0</xdr:rowOff>
    </xdr:to>
    <xdr:cxnSp macro="">
      <xdr:nvCxnSpPr>
        <xdr:cNvPr id="93" name="直線コネクタ 92"/>
        <xdr:cNvCxnSpPr/>
      </xdr:nvCxnSpPr>
      <xdr:spPr>
        <a:xfrm>
          <a:off x="4546600" y="138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160038</xdr:rowOff>
    </xdr:from>
    <xdr:ext cx="405111" cy="259045"/>
    <xdr:sp macro="" textlink="">
      <xdr:nvSpPr>
        <xdr:cNvPr id="94" name="【公営住宅】&#10;有形固定資産減価償却率平均値テキスト"/>
        <xdr:cNvSpPr txBox="1"/>
      </xdr:nvSpPr>
      <xdr:spPr>
        <a:xfrm>
          <a:off x="4724400" y="1421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10161</xdr:rowOff>
    </xdr:from>
    <xdr:to>
      <xdr:col>6</xdr:col>
      <xdr:colOff>561975</xdr:colOff>
      <xdr:row>83</xdr:row>
      <xdr:rowOff>111761</xdr:rowOff>
    </xdr:to>
    <xdr:sp macro="" textlink="">
      <xdr:nvSpPr>
        <xdr:cNvPr id="95" name="フローチャート : 判断 94"/>
        <xdr:cNvSpPr/>
      </xdr:nvSpPr>
      <xdr:spPr>
        <a:xfrm>
          <a:off x="45847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52070</xdr:rowOff>
    </xdr:from>
    <xdr:to>
      <xdr:col>5</xdr:col>
      <xdr:colOff>409575</xdr:colOff>
      <xdr:row>82</xdr:row>
      <xdr:rowOff>153670</xdr:rowOff>
    </xdr:to>
    <xdr:sp macro="" textlink="">
      <xdr:nvSpPr>
        <xdr:cNvPr id="96" name="フローチャート : 判断 95"/>
        <xdr:cNvSpPr/>
      </xdr:nvSpPr>
      <xdr:spPr>
        <a:xfrm>
          <a:off x="3746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97" name="テキスト ボックス 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98" name="テキスト ボックス 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99" name="テキスト ボックス 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00" name="テキスト ボックス 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01" name="テキスト ボックス 1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162561</xdr:rowOff>
    </xdr:from>
    <xdr:to>
      <xdr:col>5</xdr:col>
      <xdr:colOff>409575</xdr:colOff>
      <xdr:row>78</xdr:row>
      <xdr:rowOff>92711</xdr:rowOff>
    </xdr:to>
    <xdr:sp macro="" textlink="">
      <xdr:nvSpPr>
        <xdr:cNvPr id="102" name="円/楕円 101"/>
        <xdr:cNvSpPr/>
      </xdr:nvSpPr>
      <xdr:spPr>
        <a:xfrm>
          <a:off x="3746500" y="133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144797</xdr:rowOff>
    </xdr:from>
    <xdr:ext cx="405111" cy="259045"/>
    <xdr:sp macro="" textlink="">
      <xdr:nvSpPr>
        <xdr:cNvPr id="103" name="n_1aveValue【公営住宅】&#10;有形固定資産減価償却率"/>
        <xdr:cNvSpPr txBox="1"/>
      </xdr:nvSpPr>
      <xdr:spPr>
        <a:xfrm>
          <a:off x="3582043"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109238</xdr:rowOff>
    </xdr:from>
    <xdr:ext cx="405111" cy="259045"/>
    <xdr:sp macro="" textlink="">
      <xdr:nvSpPr>
        <xdr:cNvPr id="104" name="n_1mainValue【公営住宅】&#10;有形固定資産減価償却率"/>
        <xdr:cNvSpPr txBox="1"/>
      </xdr:nvSpPr>
      <xdr:spPr>
        <a:xfrm>
          <a:off x="3582043" y="1313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05" name="正方形/長方形 1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06" name="正方形/長方形 1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07" name="正方形/長方形 1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08" name="正方形/長方形 1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09" name="正方形/長方形 1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10" name="正方形/長方形 1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11" name="正方形/長方形 1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12" name="正方形/長方形 11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13" name="テキスト ボックス 11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14" name="直線コネクタ 11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15" name="直線コネクタ 11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16" name="テキスト ボックス 11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17" name="直線コネクタ 11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18" name="テキスト ボックス 11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19" name="直線コネクタ 11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20" name="テキスト ボックス 11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21" name="直線コネクタ 12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22" name="テキスト ボックス 12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23" name="直線コネクタ 1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24" name="テキスト ボックス 1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2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48616</xdr:rowOff>
    </xdr:from>
    <xdr:to>
      <xdr:col>15</xdr:col>
      <xdr:colOff>180340</xdr:colOff>
      <xdr:row>85</xdr:row>
      <xdr:rowOff>170231</xdr:rowOff>
    </xdr:to>
    <xdr:cxnSp macro="">
      <xdr:nvCxnSpPr>
        <xdr:cNvPr id="126" name="直線コネクタ 125"/>
        <xdr:cNvCxnSpPr/>
      </xdr:nvCxnSpPr>
      <xdr:spPr>
        <a:xfrm flipV="1">
          <a:off x="10476865" y="13421716"/>
          <a:ext cx="0" cy="1321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2608</xdr:rowOff>
    </xdr:from>
    <xdr:ext cx="469744" cy="259045"/>
    <xdr:sp macro="" textlink="">
      <xdr:nvSpPr>
        <xdr:cNvPr id="127" name="【公営住宅】&#10;一人当たり面積最小値テキスト"/>
        <xdr:cNvSpPr txBox="1"/>
      </xdr:nvSpPr>
      <xdr:spPr>
        <a:xfrm>
          <a:off x="10566400" y="14747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0.086</a:t>
          </a:r>
          <a:endParaRPr kumimoji="1" lang="ja-JP" altLang="en-US" sz="1000" b="1">
            <a:latin typeface="ＭＳ Ｐゴシック"/>
          </a:endParaRPr>
        </a:p>
      </xdr:txBody>
    </xdr:sp>
    <xdr:clientData/>
  </xdr:oneCellAnchor>
  <xdr:twoCellAnchor>
    <xdr:from>
      <xdr:col>15</xdr:col>
      <xdr:colOff>92075</xdr:colOff>
      <xdr:row>85</xdr:row>
      <xdr:rowOff>170231</xdr:rowOff>
    </xdr:from>
    <xdr:to>
      <xdr:col>15</xdr:col>
      <xdr:colOff>269875</xdr:colOff>
      <xdr:row>85</xdr:row>
      <xdr:rowOff>170231</xdr:rowOff>
    </xdr:to>
    <xdr:cxnSp macro="">
      <xdr:nvCxnSpPr>
        <xdr:cNvPr id="128" name="直線コネクタ 127"/>
        <xdr:cNvCxnSpPr/>
      </xdr:nvCxnSpPr>
      <xdr:spPr>
        <a:xfrm>
          <a:off x="10388600" y="1474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166743</xdr:rowOff>
    </xdr:from>
    <xdr:ext cx="469744" cy="259045"/>
    <xdr:sp macro="" textlink="">
      <xdr:nvSpPr>
        <xdr:cNvPr id="129" name="【公営住宅】&#10;一人当たり面積最大値テキスト"/>
        <xdr:cNvSpPr txBox="1"/>
      </xdr:nvSpPr>
      <xdr:spPr>
        <a:xfrm>
          <a:off x="10566400" y="1319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a:t>
          </a:r>
          <a:endParaRPr kumimoji="1" lang="ja-JP" altLang="en-US" sz="1000" b="1">
            <a:latin typeface="ＭＳ Ｐゴシック"/>
          </a:endParaRPr>
        </a:p>
      </xdr:txBody>
    </xdr:sp>
    <xdr:clientData/>
  </xdr:oneCellAnchor>
  <xdr:twoCellAnchor>
    <xdr:from>
      <xdr:col>15</xdr:col>
      <xdr:colOff>92075</xdr:colOff>
      <xdr:row>78</xdr:row>
      <xdr:rowOff>48616</xdr:rowOff>
    </xdr:from>
    <xdr:to>
      <xdr:col>15</xdr:col>
      <xdr:colOff>269875</xdr:colOff>
      <xdr:row>78</xdr:row>
      <xdr:rowOff>48616</xdr:rowOff>
    </xdr:to>
    <xdr:cxnSp macro="">
      <xdr:nvCxnSpPr>
        <xdr:cNvPr id="130" name="直線コネクタ 129"/>
        <xdr:cNvCxnSpPr/>
      </xdr:nvCxnSpPr>
      <xdr:spPr>
        <a:xfrm>
          <a:off x="10388600" y="13421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84141</xdr:rowOff>
    </xdr:from>
    <xdr:ext cx="469744" cy="259045"/>
    <xdr:sp macro="" textlink="">
      <xdr:nvSpPr>
        <xdr:cNvPr id="131" name="【公営住宅】&#10;一人当たり面積平均値テキスト"/>
        <xdr:cNvSpPr txBox="1"/>
      </xdr:nvSpPr>
      <xdr:spPr>
        <a:xfrm>
          <a:off x="10566400" y="14314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105714</xdr:rowOff>
    </xdr:from>
    <xdr:to>
      <xdr:col>15</xdr:col>
      <xdr:colOff>231775</xdr:colOff>
      <xdr:row>84</xdr:row>
      <xdr:rowOff>35864</xdr:rowOff>
    </xdr:to>
    <xdr:sp macro="" textlink="">
      <xdr:nvSpPr>
        <xdr:cNvPr id="132" name="フローチャート : 判断 131"/>
        <xdr:cNvSpPr/>
      </xdr:nvSpPr>
      <xdr:spPr>
        <a:xfrm>
          <a:off x="10426700" y="1433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45822</xdr:rowOff>
    </xdr:from>
    <xdr:to>
      <xdr:col>14</xdr:col>
      <xdr:colOff>79375</xdr:colOff>
      <xdr:row>84</xdr:row>
      <xdr:rowOff>147422</xdr:rowOff>
    </xdr:to>
    <xdr:sp macro="" textlink="">
      <xdr:nvSpPr>
        <xdr:cNvPr id="133" name="フローチャート : 判断 132"/>
        <xdr:cNvSpPr/>
      </xdr:nvSpPr>
      <xdr:spPr>
        <a:xfrm>
          <a:off x="9588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34" name="テキスト ボックス 1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35" name="テキスト ボックス 1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36" name="テキスト ボックス 1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37" name="テキスト ボックス 1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38" name="テキスト ボックス 1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88798</xdr:rowOff>
    </xdr:from>
    <xdr:to>
      <xdr:col>14</xdr:col>
      <xdr:colOff>79375</xdr:colOff>
      <xdr:row>86</xdr:row>
      <xdr:rowOff>18948</xdr:rowOff>
    </xdr:to>
    <xdr:sp macro="" textlink="">
      <xdr:nvSpPr>
        <xdr:cNvPr id="139" name="円/楕円 138"/>
        <xdr:cNvSpPr/>
      </xdr:nvSpPr>
      <xdr:spPr>
        <a:xfrm>
          <a:off x="9588500" y="1466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163949</xdr:rowOff>
    </xdr:from>
    <xdr:ext cx="469744" cy="259045"/>
    <xdr:sp macro="" textlink="">
      <xdr:nvSpPr>
        <xdr:cNvPr id="140" name="n_1aveValue【公営住宅】&#10;一人当たり面積"/>
        <xdr:cNvSpPr txBox="1"/>
      </xdr:nvSpPr>
      <xdr:spPr>
        <a:xfrm>
          <a:off x="93917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0.622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10075</xdr:rowOff>
    </xdr:from>
    <xdr:ext cx="469744" cy="259045"/>
    <xdr:sp macro="" textlink="">
      <xdr:nvSpPr>
        <xdr:cNvPr id="141" name="n_1mainValue【公営住宅】&#10;一人当たり面積"/>
        <xdr:cNvSpPr txBox="1"/>
      </xdr:nvSpPr>
      <xdr:spPr>
        <a:xfrm>
          <a:off x="9391727" y="1475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142" name="正方形/長方形 1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3" name="正方形/長方形 1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4" name="正方形/長方形 1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5" name="正方形/長方形 1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46" name="正方形/長方形 1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47" name="正方形/長方形 1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48" name="正方形/長方形 1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49" name="正方形/長方形 14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150" name="正方形/長方形 1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51" name="正方形/長方形 1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52" name="正方形/長方形 1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53" name="正方形/長方形 1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54" name="正方形/長方形 1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55" name="正方形/長方形 1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56" name="正方形/長方形 1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57" name="正方形/長方形 15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158" name="正方形/長方形 1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159" name="正方形/長方形 15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160" name="正方形/長方形 15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61" name="正方形/長方形 16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62" name="正方形/長方形 16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63" name="正方形/長方形 16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64" name="正方形/長方形 16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65" name="正方形/長方形 16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166" name="テキスト ボックス 16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167" name="直線コネクタ 16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168" name="テキスト ボックス 16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169" name="直線コネクタ 16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170" name="テキスト ボックス 16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171" name="直線コネクタ 17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172" name="テキスト ボックス 17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173" name="直線コネクタ 17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174" name="テキスト ボックス 17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175" name="直線コネクタ 17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176" name="テキスト ボックス 17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177" name="直線コネクタ 17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178" name="テキスト ボックス 17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179" name="直線コネクタ 1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180" name="テキスト ボックス 17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18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40</xdr:row>
      <xdr:rowOff>165735</xdr:rowOff>
    </xdr:to>
    <xdr:cxnSp macro="">
      <xdr:nvCxnSpPr>
        <xdr:cNvPr id="182" name="直線コネクタ 181"/>
        <xdr:cNvCxnSpPr/>
      </xdr:nvCxnSpPr>
      <xdr:spPr>
        <a:xfrm flipV="1">
          <a:off x="16318864" y="5798820"/>
          <a:ext cx="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169562</xdr:rowOff>
    </xdr:from>
    <xdr:ext cx="405111" cy="259045"/>
    <xdr:sp macro="" textlink="">
      <xdr:nvSpPr>
        <xdr:cNvPr id="183" name="【認定こども園・幼稚園・保育所】&#10;有形固定資産減価償却率最小値テキスト"/>
        <xdr:cNvSpPr txBox="1"/>
      </xdr:nvSpPr>
      <xdr:spPr>
        <a:xfrm>
          <a:off x="164084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23</xdr:col>
      <xdr:colOff>428625</xdr:colOff>
      <xdr:row>40</xdr:row>
      <xdr:rowOff>165735</xdr:rowOff>
    </xdr:from>
    <xdr:to>
      <xdr:col>23</xdr:col>
      <xdr:colOff>606425</xdr:colOff>
      <xdr:row>40</xdr:row>
      <xdr:rowOff>165735</xdr:rowOff>
    </xdr:to>
    <xdr:cxnSp macro="">
      <xdr:nvCxnSpPr>
        <xdr:cNvPr id="184" name="直線コネクタ 183"/>
        <xdr:cNvCxnSpPr/>
      </xdr:nvCxnSpPr>
      <xdr:spPr>
        <a:xfrm>
          <a:off x="16230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185" name="【認定こども園・幼稚園・保育所】&#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186" name="直線コネクタ 185"/>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187" name="【認定こども園・幼稚園・保育所】&#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188" name="フローチャート : 判断 187"/>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97790</xdr:rowOff>
    </xdr:from>
    <xdr:to>
      <xdr:col>22</xdr:col>
      <xdr:colOff>415925</xdr:colOff>
      <xdr:row>37</xdr:row>
      <xdr:rowOff>27940</xdr:rowOff>
    </xdr:to>
    <xdr:sp macro="" textlink="">
      <xdr:nvSpPr>
        <xdr:cNvPr id="189" name="フローチャート : 判断 188"/>
        <xdr:cNvSpPr/>
      </xdr:nvSpPr>
      <xdr:spPr>
        <a:xfrm>
          <a:off x="15430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190" name="テキスト ボックス 1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191" name="テキスト ボックス 1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192" name="テキスト ボックス 1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193" name="テキスト ボックス 1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194" name="テキスト ボックス 1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19685</xdr:rowOff>
    </xdr:from>
    <xdr:to>
      <xdr:col>22</xdr:col>
      <xdr:colOff>415925</xdr:colOff>
      <xdr:row>35</xdr:row>
      <xdr:rowOff>121285</xdr:rowOff>
    </xdr:to>
    <xdr:sp macro="" textlink="">
      <xdr:nvSpPr>
        <xdr:cNvPr id="195" name="円/楕円 194"/>
        <xdr:cNvSpPr/>
      </xdr:nvSpPr>
      <xdr:spPr>
        <a:xfrm>
          <a:off x="15430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19067</xdr:rowOff>
    </xdr:from>
    <xdr:ext cx="405111" cy="259045"/>
    <xdr:sp macro="" textlink="">
      <xdr:nvSpPr>
        <xdr:cNvPr id="196" name="n_1aveValue【認定こども園・幼稚園・保育所】&#10;有形固定資産減価償却率"/>
        <xdr:cNvSpPr txBox="1"/>
      </xdr:nvSpPr>
      <xdr:spPr>
        <a:xfrm>
          <a:off x="15266043"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137812</xdr:rowOff>
    </xdr:from>
    <xdr:ext cx="405111" cy="259045"/>
    <xdr:sp macro="" textlink="">
      <xdr:nvSpPr>
        <xdr:cNvPr id="197" name="n_1mainValue【認定こども園・幼稚園・保育所】&#10;有形固定資産減価償却率"/>
        <xdr:cNvSpPr txBox="1"/>
      </xdr:nvSpPr>
      <xdr:spPr>
        <a:xfrm>
          <a:off x="15266043"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198" name="正方形/長方形 1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99" name="正方形/長方形 19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00" name="正方形/長方形 19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01" name="正方形/長方形 20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02" name="正方形/長方形 20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03" name="正方形/長方形 20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04" name="正方形/長方形 20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05" name="正方形/長方形 20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06" name="テキスト ボックス 20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07" name="直線コネクタ 20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08" name="直線コネクタ 20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09" name="テキスト ボックス 208"/>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10" name="直線コネクタ 20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11" name="テキスト ボックス 210"/>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12" name="直線コネクタ 21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13" name="テキスト ボックス 212"/>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14" name="直線コネクタ 21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15" name="テキスト ボックス 214"/>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16" name="直線コネクタ 21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17" name="テキスト ボックス 216"/>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18" name="直線コネクタ 21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19" name="テキスト ボックス 218"/>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20" name="直線コネクタ 2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21" name="テキスト ボックス 2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46264</xdr:rowOff>
    </xdr:from>
    <xdr:to>
      <xdr:col>32</xdr:col>
      <xdr:colOff>186689</xdr:colOff>
      <xdr:row>41</xdr:row>
      <xdr:rowOff>133350</xdr:rowOff>
    </xdr:to>
    <xdr:cxnSp macro="">
      <xdr:nvCxnSpPr>
        <xdr:cNvPr id="223" name="直線コネクタ 222"/>
        <xdr:cNvCxnSpPr/>
      </xdr:nvCxnSpPr>
      <xdr:spPr>
        <a:xfrm flipV="1">
          <a:off x="22160864" y="57041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137177</xdr:rowOff>
    </xdr:from>
    <xdr:ext cx="469744" cy="259045"/>
    <xdr:sp macro="" textlink="">
      <xdr:nvSpPr>
        <xdr:cNvPr id="224" name="【認定こども園・幼稚園・保育所】&#10;一人当たり面積最小値テキスト"/>
        <xdr:cNvSpPr txBox="1"/>
      </xdr:nvSpPr>
      <xdr:spPr>
        <a:xfrm>
          <a:off x="222504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41</xdr:row>
      <xdr:rowOff>133350</xdr:rowOff>
    </xdr:from>
    <xdr:to>
      <xdr:col>32</xdr:col>
      <xdr:colOff>276225</xdr:colOff>
      <xdr:row>41</xdr:row>
      <xdr:rowOff>133350</xdr:rowOff>
    </xdr:to>
    <xdr:cxnSp macro="">
      <xdr:nvCxnSpPr>
        <xdr:cNvPr id="225" name="直線コネクタ 224"/>
        <xdr:cNvCxnSpPr/>
      </xdr:nvCxnSpPr>
      <xdr:spPr>
        <a:xfrm>
          <a:off x="22072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164391</xdr:rowOff>
    </xdr:from>
    <xdr:ext cx="469744" cy="259045"/>
    <xdr:sp macro="" textlink="">
      <xdr:nvSpPr>
        <xdr:cNvPr id="226" name="【認定こども園・幼稚園・保育所】&#10;一人当たり面積最大値テキスト"/>
        <xdr:cNvSpPr txBox="1"/>
      </xdr:nvSpPr>
      <xdr:spPr>
        <a:xfrm>
          <a:off x="22250400" y="5479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33</xdr:row>
      <xdr:rowOff>46264</xdr:rowOff>
    </xdr:from>
    <xdr:to>
      <xdr:col>32</xdr:col>
      <xdr:colOff>276225</xdr:colOff>
      <xdr:row>33</xdr:row>
      <xdr:rowOff>46264</xdr:rowOff>
    </xdr:to>
    <xdr:cxnSp macro="">
      <xdr:nvCxnSpPr>
        <xdr:cNvPr id="227" name="直線コネクタ 226"/>
        <xdr:cNvCxnSpPr/>
      </xdr:nvCxnSpPr>
      <xdr:spPr>
        <a:xfrm>
          <a:off x="22072600" y="570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11992</xdr:rowOff>
    </xdr:from>
    <xdr:ext cx="469744" cy="259045"/>
    <xdr:sp macro="" textlink="">
      <xdr:nvSpPr>
        <xdr:cNvPr id="228" name="【認定こども園・幼稚園・保育所】&#10;一人当たり面積平均値テキスト"/>
        <xdr:cNvSpPr txBox="1"/>
      </xdr:nvSpPr>
      <xdr:spPr>
        <a:xfrm>
          <a:off x="22250400" y="6698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33565</xdr:rowOff>
    </xdr:from>
    <xdr:to>
      <xdr:col>32</xdr:col>
      <xdr:colOff>238125</xdr:colOff>
      <xdr:row>39</xdr:row>
      <xdr:rowOff>135165</xdr:rowOff>
    </xdr:to>
    <xdr:sp macro="" textlink="">
      <xdr:nvSpPr>
        <xdr:cNvPr id="229" name="フローチャート : 判断 228"/>
        <xdr:cNvSpPr/>
      </xdr:nvSpPr>
      <xdr:spPr>
        <a:xfrm>
          <a:off x="221107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85272</xdr:rowOff>
    </xdr:from>
    <xdr:to>
      <xdr:col>31</xdr:col>
      <xdr:colOff>85725</xdr:colOff>
      <xdr:row>39</xdr:row>
      <xdr:rowOff>15422</xdr:rowOff>
    </xdr:to>
    <xdr:sp macro="" textlink="">
      <xdr:nvSpPr>
        <xdr:cNvPr id="230" name="フローチャート : 判断 229"/>
        <xdr:cNvSpPr/>
      </xdr:nvSpPr>
      <xdr:spPr>
        <a:xfrm>
          <a:off x="21272500" y="660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31" name="テキスト ボックス 2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32" name="テキスト ボックス 2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33" name="テキスト ボックス 2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34" name="テキスト ボックス 2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35" name="テキスト ボックス 2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36285</xdr:rowOff>
    </xdr:from>
    <xdr:to>
      <xdr:col>31</xdr:col>
      <xdr:colOff>85725</xdr:colOff>
      <xdr:row>40</xdr:row>
      <xdr:rowOff>137885</xdr:rowOff>
    </xdr:to>
    <xdr:sp macro="" textlink="">
      <xdr:nvSpPr>
        <xdr:cNvPr id="236" name="円/楕円 235"/>
        <xdr:cNvSpPr/>
      </xdr:nvSpPr>
      <xdr:spPr>
        <a:xfrm>
          <a:off x="21272500" y="689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31949</xdr:rowOff>
    </xdr:from>
    <xdr:ext cx="469744" cy="259045"/>
    <xdr:sp macro="" textlink="">
      <xdr:nvSpPr>
        <xdr:cNvPr id="237" name="n_1aveValue【認定こども園・幼稚園・保育所】&#10;一人当たり面積"/>
        <xdr:cNvSpPr txBox="1"/>
      </xdr:nvSpPr>
      <xdr:spPr>
        <a:xfrm>
          <a:off x="21075727" y="637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129012</xdr:rowOff>
    </xdr:from>
    <xdr:ext cx="469744" cy="259045"/>
    <xdr:sp macro="" textlink="">
      <xdr:nvSpPr>
        <xdr:cNvPr id="238" name="n_1mainValue【認定こども園・幼稚園・保育所】&#10;一人当たり面積"/>
        <xdr:cNvSpPr txBox="1"/>
      </xdr:nvSpPr>
      <xdr:spPr>
        <a:xfrm>
          <a:off x="21075727" y="69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239" name="正方形/長方形 23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0" name="正方形/長方形 23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1" name="正方形/長方形 24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2" name="正方形/長方形 24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3" name="正方形/長方形 24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4" name="正方形/長方形 24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5" name="正方形/長方形 24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6" name="正方形/長方形 24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7" name="テキスト ボックス 24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8" name="直線コネクタ 24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9" name="テキスト ボックス 24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50" name="直線コネクタ 24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51" name="テキスト ボックス 25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52" name="直線コネクタ 25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53" name="テキスト ボックス 25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4" name="直線コネクタ 25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5" name="テキスト ボックス 25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6" name="直線コネクタ 25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7" name="テキスト ボックス 25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8" name="直線コネクタ 2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9" name="テキスト ボックス 2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6858</xdr:rowOff>
    </xdr:from>
    <xdr:to>
      <xdr:col>23</xdr:col>
      <xdr:colOff>516889</xdr:colOff>
      <xdr:row>63</xdr:row>
      <xdr:rowOff>75438</xdr:rowOff>
    </xdr:to>
    <xdr:cxnSp macro="">
      <xdr:nvCxnSpPr>
        <xdr:cNvPr id="261" name="直線コネクタ 260"/>
        <xdr:cNvCxnSpPr/>
      </xdr:nvCxnSpPr>
      <xdr:spPr>
        <a:xfrm flipV="1">
          <a:off x="16318864" y="977950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79265</xdr:rowOff>
    </xdr:from>
    <xdr:ext cx="405111" cy="259045"/>
    <xdr:sp macro="" textlink="">
      <xdr:nvSpPr>
        <xdr:cNvPr id="262" name="【学校施設】&#10;有形固定資産減価償却率最小値テキスト"/>
        <xdr:cNvSpPr txBox="1"/>
      </xdr:nvSpPr>
      <xdr:spPr>
        <a:xfrm>
          <a:off x="16408400" y="1088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52.1</a:t>
          </a:r>
          <a:endParaRPr kumimoji="1" lang="ja-JP" altLang="en-US" sz="1000" b="1">
            <a:latin typeface="ＭＳ Ｐゴシック"/>
          </a:endParaRPr>
        </a:p>
      </xdr:txBody>
    </xdr:sp>
    <xdr:clientData/>
  </xdr:oneCellAnchor>
  <xdr:twoCellAnchor>
    <xdr:from>
      <xdr:col>23</xdr:col>
      <xdr:colOff>428625</xdr:colOff>
      <xdr:row>63</xdr:row>
      <xdr:rowOff>75438</xdr:rowOff>
    </xdr:from>
    <xdr:to>
      <xdr:col>23</xdr:col>
      <xdr:colOff>606425</xdr:colOff>
      <xdr:row>63</xdr:row>
      <xdr:rowOff>75438</xdr:rowOff>
    </xdr:to>
    <xdr:cxnSp macro="">
      <xdr:nvCxnSpPr>
        <xdr:cNvPr id="263" name="直線コネクタ 262"/>
        <xdr:cNvCxnSpPr/>
      </xdr:nvCxnSpPr>
      <xdr:spPr>
        <a:xfrm>
          <a:off x="16230600" y="108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124985</xdr:rowOff>
    </xdr:from>
    <xdr:ext cx="405111" cy="259045"/>
    <xdr:sp macro="" textlink="">
      <xdr:nvSpPr>
        <xdr:cNvPr id="264" name="【学校施設】&#10;有形固定資産減価償却率最大値テキスト"/>
        <xdr:cNvSpPr txBox="1"/>
      </xdr:nvSpPr>
      <xdr:spPr>
        <a:xfrm>
          <a:off x="16408400" y="9554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57</xdr:row>
      <xdr:rowOff>6858</xdr:rowOff>
    </xdr:from>
    <xdr:to>
      <xdr:col>23</xdr:col>
      <xdr:colOff>606425</xdr:colOff>
      <xdr:row>57</xdr:row>
      <xdr:rowOff>6858</xdr:rowOff>
    </xdr:to>
    <xdr:cxnSp macro="">
      <xdr:nvCxnSpPr>
        <xdr:cNvPr id="265" name="直線コネクタ 264"/>
        <xdr:cNvCxnSpPr/>
      </xdr:nvCxnSpPr>
      <xdr:spPr>
        <a:xfrm>
          <a:off x="16230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37355</xdr:rowOff>
    </xdr:from>
    <xdr:ext cx="405111" cy="259045"/>
    <xdr:sp macro="" textlink="">
      <xdr:nvSpPr>
        <xdr:cNvPr id="266" name="【学校施設】&#10;有形固定資産減価償却率平均値テキスト"/>
        <xdr:cNvSpPr txBox="1"/>
      </xdr:nvSpPr>
      <xdr:spPr>
        <a:xfrm>
          <a:off x="16408400" y="103243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58928</xdr:rowOff>
    </xdr:from>
    <xdr:to>
      <xdr:col>23</xdr:col>
      <xdr:colOff>568325</xdr:colOff>
      <xdr:row>60</xdr:row>
      <xdr:rowOff>160528</xdr:rowOff>
    </xdr:to>
    <xdr:sp macro="" textlink="">
      <xdr:nvSpPr>
        <xdr:cNvPr id="267" name="フローチャート : 判断 266"/>
        <xdr:cNvSpPr/>
      </xdr:nvSpPr>
      <xdr:spPr>
        <a:xfrm>
          <a:off x="162687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100076</xdr:rowOff>
    </xdr:from>
    <xdr:to>
      <xdr:col>22</xdr:col>
      <xdr:colOff>415925</xdr:colOff>
      <xdr:row>61</xdr:row>
      <xdr:rowOff>30226</xdr:rowOff>
    </xdr:to>
    <xdr:sp macro="" textlink="">
      <xdr:nvSpPr>
        <xdr:cNvPr id="268" name="フローチャート : 判断 267"/>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9" name="テキスト ボックス 2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0" name="テキスト ボックス 2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1" name="テキスト ボックス 2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2" name="テキスト ボックス 2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3" name="テキスト ボックス 2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81788</xdr:rowOff>
    </xdr:from>
    <xdr:to>
      <xdr:col>22</xdr:col>
      <xdr:colOff>415925</xdr:colOff>
      <xdr:row>57</xdr:row>
      <xdr:rowOff>11938</xdr:rowOff>
    </xdr:to>
    <xdr:sp macro="" textlink="">
      <xdr:nvSpPr>
        <xdr:cNvPr id="274" name="円/楕円 273"/>
        <xdr:cNvSpPr/>
      </xdr:nvSpPr>
      <xdr:spPr>
        <a:xfrm>
          <a:off x="15430500" y="968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21353</xdr:rowOff>
    </xdr:from>
    <xdr:ext cx="405111" cy="259045"/>
    <xdr:sp macro="" textlink="">
      <xdr:nvSpPr>
        <xdr:cNvPr id="275" name="n_1aveValue【学校施設】&#10;有形固定資産減価償却率"/>
        <xdr:cNvSpPr txBox="1"/>
      </xdr:nvSpPr>
      <xdr:spPr>
        <a:xfrm>
          <a:off x="15266043"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28465</xdr:rowOff>
    </xdr:from>
    <xdr:ext cx="405111" cy="259045"/>
    <xdr:sp macro="" textlink="">
      <xdr:nvSpPr>
        <xdr:cNvPr id="276" name="n_1mainValue【学校施設】&#10;有形固定資産減価償却率"/>
        <xdr:cNvSpPr txBox="1"/>
      </xdr:nvSpPr>
      <xdr:spPr>
        <a:xfrm>
          <a:off x="15266043" y="945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7" name="正方形/長方形 2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8" name="正方形/長方形 2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9" name="正方形/長方形 2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0" name="正方形/長方形 2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1" name="正方形/長方形 2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2" name="正方形/長方形 2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3" name="正方形/長方形 2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4" name="正方形/長方形 28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5" name="テキスト ボックス 28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6" name="直線コネクタ 28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7" name="テキスト ボックス 28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288" name="直線コネクタ 28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9" name="テキスト ボックス 28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90" name="直線コネクタ 28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91" name="テキスト ボックス 29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2" name="直線コネクタ 29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3" name="テキスト ボックス 29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4" name="直線コネクタ 29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5" name="テキスト ボックス 29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6" name="直線コネクタ 29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7" name="テキスト ボックス 29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8" name="直線コネクタ 29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9" name="テキスト ボックス 29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0" name="直線コネクタ 29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1" name="テキスト ボックス 30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5443</xdr:rowOff>
    </xdr:from>
    <xdr:to>
      <xdr:col>32</xdr:col>
      <xdr:colOff>186689</xdr:colOff>
      <xdr:row>63</xdr:row>
      <xdr:rowOff>100693</xdr:rowOff>
    </xdr:to>
    <xdr:cxnSp macro="">
      <xdr:nvCxnSpPr>
        <xdr:cNvPr id="303" name="直線コネクタ 302"/>
        <xdr:cNvCxnSpPr/>
      </xdr:nvCxnSpPr>
      <xdr:spPr>
        <a:xfrm flipV="1">
          <a:off x="22160864" y="96066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104520</xdr:rowOff>
    </xdr:from>
    <xdr:ext cx="469744" cy="259045"/>
    <xdr:sp macro="" textlink="">
      <xdr:nvSpPr>
        <xdr:cNvPr id="304" name="【学校施設】&#10;一人当たり面積最小値テキスト"/>
        <xdr:cNvSpPr txBox="1"/>
      </xdr:nvSpPr>
      <xdr:spPr>
        <a:xfrm>
          <a:off x="22250400" y="1090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0.785</a:t>
          </a:r>
          <a:endParaRPr kumimoji="1" lang="ja-JP" altLang="en-US" sz="1000" b="1">
            <a:latin typeface="ＭＳ Ｐゴシック"/>
          </a:endParaRPr>
        </a:p>
      </xdr:txBody>
    </xdr:sp>
    <xdr:clientData/>
  </xdr:oneCellAnchor>
  <xdr:twoCellAnchor>
    <xdr:from>
      <xdr:col>32</xdr:col>
      <xdr:colOff>98425</xdr:colOff>
      <xdr:row>63</xdr:row>
      <xdr:rowOff>100693</xdr:rowOff>
    </xdr:from>
    <xdr:to>
      <xdr:col>32</xdr:col>
      <xdr:colOff>276225</xdr:colOff>
      <xdr:row>63</xdr:row>
      <xdr:rowOff>100693</xdr:rowOff>
    </xdr:to>
    <xdr:cxnSp macro="">
      <xdr:nvCxnSpPr>
        <xdr:cNvPr id="305" name="直線コネクタ 304"/>
        <xdr:cNvCxnSpPr/>
      </xdr:nvCxnSpPr>
      <xdr:spPr>
        <a:xfrm>
          <a:off x="22072600" y="1090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123570</xdr:rowOff>
    </xdr:from>
    <xdr:ext cx="469744" cy="259045"/>
    <xdr:sp macro="" textlink="">
      <xdr:nvSpPr>
        <xdr:cNvPr id="306" name="【学校施設】&#10;一人当たり面積最大値テキスト"/>
        <xdr:cNvSpPr txBox="1"/>
      </xdr:nvSpPr>
      <xdr:spPr>
        <a:xfrm>
          <a:off x="22250400" y="93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1.975</a:t>
          </a:r>
          <a:endParaRPr kumimoji="1" lang="ja-JP" altLang="en-US" sz="1000" b="1">
            <a:latin typeface="ＭＳ Ｐゴシック"/>
          </a:endParaRPr>
        </a:p>
      </xdr:txBody>
    </xdr:sp>
    <xdr:clientData/>
  </xdr:oneCellAnchor>
  <xdr:twoCellAnchor>
    <xdr:from>
      <xdr:col>32</xdr:col>
      <xdr:colOff>98425</xdr:colOff>
      <xdr:row>56</xdr:row>
      <xdr:rowOff>5443</xdr:rowOff>
    </xdr:from>
    <xdr:to>
      <xdr:col>32</xdr:col>
      <xdr:colOff>276225</xdr:colOff>
      <xdr:row>56</xdr:row>
      <xdr:rowOff>5443</xdr:rowOff>
    </xdr:to>
    <xdr:cxnSp macro="">
      <xdr:nvCxnSpPr>
        <xdr:cNvPr id="307" name="直線コネクタ 306"/>
        <xdr:cNvCxnSpPr/>
      </xdr:nvCxnSpPr>
      <xdr:spPr>
        <a:xfrm>
          <a:off x="22072600" y="960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21244</xdr:rowOff>
    </xdr:from>
    <xdr:ext cx="469744" cy="259045"/>
    <xdr:sp macro="" textlink="">
      <xdr:nvSpPr>
        <xdr:cNvPr id="308" name="【学校施設】&#10;一人当たり面積平均値テキスト"/>
        <xdr:cNvSpPr txBox="1"/>
      </xdr:nvSpPr>
      <xdr:spPr>
        <a:xfrm>
          <a:off x="22250400" y="103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1.264</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42817</xdr:rowOff>
    </xdr:from>
    <xdr:to>
      <xdr:col>32</xdr:col>
      <xdr:colOff>238125</xdr:colOff>
      <xdr:row>60</xdr:row>
      <xdr:rowOff>144417</xdr:rowOff>
    </xdr:to>
    <xdr:sp macro="" textlink="">
      <xdr:nvSpPr>
        <xdr:cNvPr id="309" name="フローチャート : 判断 308"/>
        <xdr:cNvSpPr/>
      </xdr:nvSpPr>
      <xdr:spPr>
        <a:xfrm>
          <a:off x="22110700" y="1032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168003</xdr:rowOff>
    </xdr:from>
    <xdr:to>
      <xdr:col>31</xdr:col>
      <xdr:colOff>85725</xdr:colOff>
      <xdr:row>61</xdr:row>
      <xdr:rowOff>98153</xdr:rowOff>
    </xdr:to>
    <xdr:sp macro="" textlink="">
      <xdr:nvSpPr>
        <xdr:cNvPr id="310" name="フローチャート : 判断 309"/>
        <xdr:cNvSpPr/>
      </xdr:nvSpPr>
      <xdr:spPr>
        <a:xfrm>
          <a:off x="21272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11" name="テキスト ボックス 3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2" name="テキスト ボックス 3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3" name="テキスト ボックス 3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4" name="テキスト ボックス 3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5" name="テキスト ボックス 3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64588</xdr:rowOff>
    </xdr:from>
    <xdr:to>
      <xdr:col>31</xdr:col>
      <xdr:colOff>85725</xdr:colOff>
      <xdr:row>62</xdr:row>
      <xdr:rowOff>166188</xdr:rowOff>
    </xdr:to>
    <xdr:sp macro="" textlink="">
      <xdr:nvSpPr>
        <xdr:cNvPr id="316" name="円/楕円 315"/>
        <xdr:cNvSpPr/>
      </xdr:nvSpPr>
      <xdr:spPr>
        <a:xfrm>
          <a:off x="21272500" y="106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114680</xdr:rowOff>
    </xdr:from>
    <xdr:ext cx="469744" cy="259045"/>
    <xdr:sp macro="" textlink="">
      <xdr:nvSpPr>
        <xdr:cNvPr id="317" name="n_1aveValue【学校施設】&#10;一人当たり面積"/>
        <xdr:cNvSpPr txBox="1"/>
      </xdr:nvSpPr>
      <xdr:spPr>
        <a:xfrm>
          <a:off x="210757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157315</xdr:rowOff>
    </xdr:from>
    <xdr:ext cx="469744" cy="259045"/>
    <xdr:sp macro="" textlink="">
      <xdr:nvSpPr>
        <xdr:cNvPr id="318" name="n_1mainValue【学校施設】&#10;一人当たり面積"/>
        <xdr:cNvSpPr txBox="1"/>
      </xdr:nvSpPr>
      <xdr:spPr>
        <a:xfrm>
          <a:off x="21075727" y="10787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9" name="正方形/長方形 3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0" name="正方形/長方形 3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1" name="正方形/長方形 3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2" name="正方形/長方形 3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3" name="正方形/長方形 3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4" name="正方形/長方形 3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5" name="正方形/長方形 3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6" name="正方形/長方形 3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7" name="テキスト ボックス 3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8" name="直線コネクタ 3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9" name="テキスト ボックス 32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30" name="直線コネクタ 3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1" name="テキスト ボックス 33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2" name="直線コネクタ 3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3" name="テキスト ボックス 3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4" name="直線コネクタ 3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5" name="テキスト ボックス 3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6" name="直線コネクタ 3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7" name="テキスト ボックス 3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38" name="直線コネクタ 3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39" name="テキスト ボックス 33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0" name="直線コネクタ 3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1" name="テキスト ボックス 34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38100</xdr:rowOff>
    </xdr:from>
    <xdr:to>
      <xdr:col>23</xdr:col>
      <xdr:colOff>516889</xdr:colOff>
      <xdr:row>87</xdr:row>
      <xdr:rowOff>19050</xdr:rowOff>
    </xdr:to>
    <xdr:cxnSp macro="">
      <xdr:nvCxnSpPr>
        <xdr:cNvPr id="343" name="直線コネクタ 342"/>
        <xdr:cNvCxnSpPr/>
      </xdr:nvCxnSpPr>
      <xdr:spPr>
        <a:xfrm flipV="1">
          <a:off x="16318864" y="13582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22877</xdr:rowOff>
    </xdr:from>
    <xdr:ext cx="405111" cy="259045"/>
    <xdr:sp macro="" textlink="">
      <xdr:nvSpPr>
        <xdr:cNvPr id="344" name="【児童館】&#10;有形固定資産減価償却率最小値テキスト"/>
        <xdr:cNvSpPr txBox="1"/>
      </xdr:nvSpPr>
      <xdr:spPr>
        <a:xfrm>
          <a:off x="164084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23</xdr:col>
      <xdr:colOff>428625</xdr:colOff>
      <xdr:row>87</xdr:row>
      <xdr:rowOff>19050</xdr:rowOff>
    </xdr:from>
    <xdr:to>
      <xdr:col>23</xdr:col>
      <xdr:colOff>606425</xdr:colOff>
      <xdr:row>87</xdr:row>
      <xdr:rowOff>19050</xdr:rowOff>
    </xdr:to>
    <xdr:cxnSp macro="">
      <xdr:nvCxnSpPr>
        <xdr:cNvPr id="345" name="直線コネクタ 344"/>
        <xdr:cNvCxnSpPr/>
      </xdr:nvCxnSpPr>
      <xdr:spPr>
        <a:xfrm>
          <a:off x="16230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156227</xdr:rowOff>
    </xdr:from>
    <xdr:ext cx="405111" cy="259045"/>
    <xdr:sp macro="" textlink="">
      <xdr:nvSpPr>
        <xdr:cNvPr id="346" name="【児童館】&#10;有形固定資産減価償却率最大値テキスト"/>
        <xdr:cNvSpPr txBox="1"/>
      </xdr:nvSpPr>
      <xdr:spPr>
        <a:xfrm>
          <a:off x="16408400" y="1335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79</xdr:row>
      <xdr:rowOff>38100</xdr:rowOff>
    </xdr:from>
    <xdr:to>
      <xdr:col>23</xdr:col>
      <xdr:colOff>606425</xdr:colOff>
      <xdr:row>79</xdr:row>
      <xdr:rowOff>38100</xdr:rowOff>
    </xdr:to>
    <xdr:cxnSp macro="">
      <xdr:nvCxnSpPr>
        <xdr:cNvPr id="347" name="直線コネクタ 346"/>
        <xdr:cNvCxnSpPr/>
      </xdr:nvCxnSpPr>
      <xdr:spPr>
        <a:xfrm>
          <a:off x="16230600" y="1358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55263</xdr:rowOff>
    </xdr:from>
    <xdr:ext cx="405111" cy="259045"/>
    <xdr:sp macro="" textlink="">
      <xdr:nvSpPr>
        <xdr:cNvPr id="348" name="【児童館】&#10;有形固定資産減価償却率平均値テキスト"/>
        <xdr:cNvSpPr txBox="1"/>
      </xdr:nvSpPr>
      <xdr:spPr>
        <a:xfrm>
          <a:off x="16408400" y="1428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76836</xdr:rowOff>
    </xdr:from>
    <xdr:to>
      <xdr:col>23</xdr:col>
      <xdr:colOff>568325</xdr:colOff>
      <xdr:row>84</xdr:row>
      <xdr:rowOff>6986</xdr:rowOff>
    </xdr:to>
    <xdr:sp macro="" textlink="">
      <xdr:nvSpPr>
        <xdr:cNvPr id="349" name="フローチャート : 判断 348"/>
        <xdr:cNvSpPr/>
      </xdr:nvSpPr>
      <xdr:spPr>
        <a:xfrm>
          <a:off x="162687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76836</xdr:rowOff>
    </xdr:from>
    <xdr:to>
      <xdr:col>22</xdr:col>
      <xdr:colOff>415925</xdr:colOff>
      <xdr:row>84</xdr:row>
      <xdr:rowOff>6986</xdr:rowOff>
    </xdr:to>
    <xdr:sp macro="" textlink="">
      <xdr:nvSpPr>
        <xdr:cNvPr id="350" name="フローチャート : 判断 349"/>
        <xdr:cNvSpPr/>
      </xdr:nvSpPr>
      <xdr:spPr>
        <a:xfrm>
          <a:off x="15430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51" name="テキスト ボックス 3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2" name="テキスト ボックス 3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3" name="テキスト ボックス 3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4" name="テキスト ボックス 3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5" name="テキスト ボックス 3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158750</xdr:rowOff>
    </xdr:from>
    <xdr:to>
      <xdr:col>22</xdr:col>
      <xdr:colOff>415925</xdr:colOff>
      <xdr:row>78</xdr:row>
      <xdr:rowOff>88900</xdr:rowOff>
    </xdr:to>
    <xdr:sp macro="" textlink="">
      <xdr:nvSpPr>
        <xdr:cNvPr id="356" name="円/楕円 355"/>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169563</xdr:rowOff>
    </xdr:from>
    <xdr:ext cx="405111" cy="259045"/>
    <xdr:sp macro="" textlink="">
      <xdr:nvSpPr>
        <xdr:cNvPr id="357" name="n_1aveValue【児童館】&#10;有形固定資産減価償却率"/>
        <xdr:cNvSpPr txBox="1"/>
      </xdr:nvSpPr>
      <xdr:spPr>
        <a:xfrm>
          <a:off x="15266043"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105427</xdr:rowOff>
    </xdr:from>
    <xdr:ext cx="405111" cy="259045"/>
    <xdr:sp macro="" textlink="">
      <xdr:nvSpPr>
        <xdr:cNvPr id="358" name="n_1mainValue【児童館】&#10;有形固定資産減価償却率"/>
        <xdr:cNvSpPr txBox="1"/>
      </xdr:nvSpPr>
      <xdr:spPr>
        <a:xfrm>
          <a:off x="15266043" y="1313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9" name="正方形/長方形 35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0" name="正方形/長方形 35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1" name="正方形/長方形 36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2" name="正方形/長方形 36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3" name="正方形/長方形 36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4" name="正方形/長方形 36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5" name="正方形/長方形 36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6" name="正方形/長方形 36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7" name="テキスト ボックス 36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8" name="直線コネクタ 36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69" name="直線コネクタ 36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70" name="テキスト ボックス 36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71" name="直線コネクタ 37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72" name="テキスト ボックス 37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73" name="直線コネクタ 37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74" name="テキスト ボックス 37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75" name="直線コネクタ 37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76" name="テキスト ボックス 37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77" name="直線コネクタ 37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78" name="テキスト ボックス 37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86</xdr:row>
      <xdr:rowOff>76200</xdr:rowOff>
    </xdr:to>
    <xdr:cxnSp macro="">
      <xdr:nvCxnSpPr>
        <xdr:cNvPr id="382" name="直線コネクタ 38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80027</xdr:rowOff>
    </xdr:from>
    <xdr:ext cx="469744" cy="259045"/>
    <xdr:sp macro="" textlink="">
      <xdr:nvSpPr>
        <xdr:cNvPr id="383" name="【児童館】&#10;一人当たり面積最小値テキスト"/>
        <xdr:cNvSpPr txBox="1"/>
      </xdr:nvSpPr>
      <xdr:spPr>
        <a:xfrm>
          <a:off x="222504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32</xdr:col>
      <xdr:colOff>98425</xdr:colOff>
      <xdr:row>86</xdr:row>
      <xdr:rowOff>76200</xdr:rowOff>
    </xdr:from>
    <xdr:to>
      <xdr:col>32</xdr:col>
      <xdr:colOff>276225</xdr:colOff>
      <xdr:row>86</xdr:row>
      <xdr:rowOff>76200</xdr:rowOff>
    </xdr:to>
    <xdr:cxnSp macro="">
      <xdr:nvCxnSpPr>
        <xdr:cNvPr id="384" name="直線コネクタ 38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385" name="【児童館】&#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386" name="直線コネクタ 38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22877</xdr:rowOff>
    </xdr:from>
    <xdr:ext cx="469744" cy="259045"/>
    <xdr:sp macro="" textlink="">
      <xdr:nvSpPr>
        <xdr:cNvPr id="387" name="【児童館】&#10;一人当たり面積平均値テキスト"/>
        <xdr:cNvSpPr txBox="1"/>
      </xdr:nvSpPr>
      <xdr:spPr>
        <a:xfrm>
          <a:off x="222504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0.014</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44450</xdr:rowOff>
    </xdr:from>
    <xdr:to>
      <xdr:col>32</xdr:col>
      <xdr:colOff>238125</xdr:colOff>
      <xdr:row>83</xdr:row>
      <xdr:rowOff>146050</xdr:rowOff>
    </xdr:to>
    <xdr:sp macro="" textlink="">
      <xdr:nvSpPr>
        <xdr:cNvPr id="388" name="フローチャート : 判断 387"/>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101600</xdr:rowOff>
    </xdr:from>
    <xdr:to>
      <xdr:col>31</xdr:col>
      <xdr:colOff>85725</xdr:colOff>
      <xdr:row>85</xdr:row>
      <xdr:rowOff>31750</xdr:rowOff>
    </xdr:to>
    <xdr:sp macro="" textlink="">
      <xdr:nvSpPr>
        <xdr:cNvPr id="389" name="フローチャート : 判断 388"/>
        <xdr:cNvSpPr/>
      </xdr:nvSpPr>
      <xdr:spPr>
        <a:xfrm>
          <a:off x="21272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390" name="テキスト ボックス 3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1" name="テキスト ボックス 3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2" name="テキスト ボックス 3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3" name="テキスト ボックス 3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4" name="テキスト ボックス 3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25400</xdr:rowOff>
    </xdr:from>
    <xdr:to>
      <xdr:col>31</xdr:col>
      <xdr:colOff>85725</xdr:colOff>
      <xdr:row>86</xdr:row>
      <xdr:rowOff>127000</xdr:rowOff>
    </xdr:to>
    <xdr:sp macro="" textlink="">
      <xdr:nvSpPr>
        <xdr:cNvPr id="395" name="円/楕円 394"/>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48277</xdr:rowOff>
    </xdr:from>
    <xdr:ext cx="469744" cy="259045"/>
    <xdr:sp macro="" textlink="">
      <xdr:nvSpPr>
        <xdr:cNvPr id="396" name="n_1ave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0.008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118127</xdr:rowOff>
    </xdr:from>
    <xdr:ext cx="469744" cy="259045"/>
    <xdr:sp macro="" textlink="">
      <xdr:nvSpPr>
        <xdr:cNvPr id="397" name="n_1mainValue【児童館】&#10;一人当たり面積"/>
        <xdr:cNvSpPr txBox="1"/>
      </xdr:nvSpPr>
      <xdr:spPr>
        <a:xfrm>
          <a:off x="21075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8" name="テキスト ボックス 40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9" name="直線コネクタ 4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10" name="テキスト ボックス 4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11" name="直線コネクタ 4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2" name="テキスト ボックス 4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3" name="直線コネクタ 4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4" name="テキスト ボックス 4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5" name="直線コネクタ 4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416" name="テキスト ボックス 415"/>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73913</xdr:rowOff>
    </xdr:from>
    <xdr:to>
      <xdr:col>23</xdr:col>
      <xdr:colOff>516889</xdr:colOff>
      <xdr:row>107</xdr:row>
      <xdr:rowOff>64770</xdr:rowOff>
    </xdr:to>
    <xdr:cxnSp macro="">
      <xdr:nvCxnSpPr>
        <xdr:cNvPr id="420" name="直線コネクタ 419"/>
        <xdr:cNvCxnSpPr/>
      </xdr:nvCxnSpPr>
      <xdr:spPr>
        <a:xfrm flipV="1">
          <a:off x="16318864" y="17218913"/>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68597</xdr:rowOff>
    </xdr:from>
    <xdr:ext cx="405111" cy="259045"/>
    <xdr:sp macro="" textlink="">
      <xdr:nvSpPr>
        <xdr:cNvPr id="421" name="【公民館】&#10;有形固定資産減価償却率最小値テキスト"/>
        <xdr:cNvSpPr txBox="1"/>
      </xdr:nvSpPr>
      <xdr:spPr>
        <a:xfrm>
          <a:off x="16408400"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428625</xdr:colOff>
      <xdr:row>107</xdr:row>
      <xdr:rowOff>64770</xdr:rowOff>
    </xdr:from>
    <xdr:to>
      <xdr:col>23</xdr:col>
      <xdr:colOff>606425</xdr:colOff>
      <xdr:row>107</xdr:row>
      <xdr:rowOff>64770</xdr:rowOff>
    </xdr:to>
    <xdr:cxnSp macro="">
      <xdr:nvCxnSpPr>
        <xdr:cNvPr id="422" name="直線コネクタ 421"/>
        <xdr:cNvCxnSpPr/>
      </xdr:nvCxnSpPr>
      <xdr:spPr>
        <a:xfrm>
          <a:off x="16230600" y="1840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20590</xdr:rowOff>
    </xdr:from>
    <xdr:ext cx="405111" cy="259045"/>
    <xdr:sp macro="" textlink="">
      <xdr:nvSpPr>
        <xdr:cNvPr id="423" name="【公民館】&#10;有形固定資産減価償却率最大値テキスト"/>
        <xdr:cNvSpPr txBox="1"/>
      </xdr:nvSpPr>
      <xdr:spPr>
        <a:xfrm>
          <a:off x="16408400" y="1699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23</xdr:col>
      <xdr:colOff>428625</xdr:colOff>
      <xdr:row>100</xdr:row>
      <xdr:rowOff>73913</xdr:rowOff>
    </xdr:from>
    <xdr:to>
      <xdr:col>23</xdr:col>
      <xdr:colOff>606425</xdr:colOff>
      <xdr:row>100</xdr:row>
      <xdr:rowOff>73913</xdr:rowOff>
    </xdr:to>
    <xdr:cxnSp macro="">
      <xdr:nvCxnSpPr>
        <xdr:cNvPr id="424" name="直線コネクタ 423"/>
        <xdr:cNvCxnSpPr/>
      </xdr:nvCxnSpPr>
      <xdr:spPr>
        <a:xfrm>
          <a:off x="16230600" y="1721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19829</xdr:rowOff>
    </xdr:from>
    <xdr:ext cx="405111" cy="259045"/>
    <xdr:sp macro="" textlink="">
      <xdr:nvSpPr>
        <xdr:cNvPr id="425" name="【公民館】&#10;有形固定資産減価償却率平均値テキスト"/>
        <xdr:cNvSpPr txBox="1"/>
      </xdr:nvSpPr>
      <xdr:spPr>
        <a:xfrm>
          <a:off x="16408400" y="17507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41402</xdr:rowOff>
    </xdr:from>
    <xdr:to>
      <xdr:col>23</xdr:col>
      <xdr:colOff>568325</xdr:colOff>
      <xdr:row>102</xdr:row>
      <xdr:rowOff>143002</xdr:rowOff>
    </xdr:to>
    <xdr:sp macro="" textlink="">
      <xdr:nvSpPr>
        <xdr:cNvPr id="426" name="フローチャート : 判断 425"/>
        <xdr:cNvSpPr/>
      </xdr:nvSpPr>
      <xdr:spPr>
        <a:xfrm>
          <a:off x="16268700" y="17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52832</xdr:rowOff>
    </xdr:from>
    <xdr:to>
      <xdr:col>22</xdr:col>
      <xdr:colOff>415925</xdr:colOff>
      <xdr:row>103</xdr:row>
      <xdr:rowOff>154432</xdr:rowOff>
    </xdr:to>
    <xdr:sp macro="" textlink="">
      <xdr:nvSpPr>
        <xdr:cNvPr id="427" name="フローチャート : 判断 426"/>
        <xdr:cNvSpPr/>
      </xdr:nvSpPr>
      <xdr:spPr>
        <a:xfrm>
          <a:off x="15430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28" name="テキスト ボックス 4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9" name="テキスト ボックス 4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0" name="テキスト ボックス 4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1" name="テキスト ボックス 4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2" name="テキスト ボックス 4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25400</xdr:rowOff>
    </xdr:from>
    <xdr:to>
      <xdr:col>22</xdr:col>
      <xdr:colOff>415925</xdr:colOff>
      <xdr:row>100</xdr:row>
      <xdr:rowOff>127000</xdr:rowOff>
    </xdr:to>
    <xdr:sp macro="" textlink="">
      <xdr:nvSpPr>
        <xdr:cNvPr id="433" name="円/楕円 432"/>
        <xdr:cNvSpPr/>
      </xdr:nvSpPr>
      <xdr:spPr>
        <a:xfrm>
          <a:off x="15430500" y="171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145559</xdr:rowOff>
    </xdr:from>
    <xdr:ext cx="405111" cy="259045"/>
    <xdr:sp macro="" textlink="">
      <xdr:nvSpPr>
        <xdr:cNvPr id="434" name="n_1aveValue【公民館】&#10;有形固定資産減価償却率"/>
        <xdr:cNvSpPr txBox="1"/>
      </xdr:nvSpPr>
      <xdr:spPr>
        <a:xfrm>
          <a:off x="15266043"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143527</xdr:rowOff>
    </xdr:from>
    <xdr:ext cx="405111" cy="259045"/>
    <xdr:sp macro="" textlink="">
      <xdr:nvSpPr>
        <xdr:cNvPr id="435" name="n_1mainValue【公民館】&#10;有形固定資産減価償却率"/>
        <xdr:cNvSpPr txBox="1"/>
      </xdr:nvSpPr>
      <xdr:spPr>
        <a:xfrm>
          <a:off x="15266043"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6" name="直線コネクタ 44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7" name="テキスト ボックス 44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8" name="直線コネクタ 44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9" name="テキスト ボックス 44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0" name="直線コネクタ 44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1" name="テキスト ボックス 45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2" name="直線コネクタ 45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3" name="テキスト ボックス 45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4" name="直線コネクタ 4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5" name="テキスト ボックス 4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7620</xdr:rowOff>
    </xdr:from>
    <xdr:to>
      <xdr:col>32</xdr:col>
      <xdr:colOff>186689</xdr:colOff>
      <xdr:row>107</xdr:row>
      <xdr:rowOff>110489</xdr:rowOff>
    </xdr:to>
    <xdr:cxnSp macro="">
      <xdr:nvCxnSpPr>
        <xdr:cNvPr id="457" name="直線コネクタ 456"/>
        <xdr:cNvCxnSpPr/>
      </xdr:nvCxnSpPr>
      <xdr:spPr>
        <a:xfrm flipV="1">
          <a:off x="22160864" y="17152620"/>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114316</xdr:rowOff>
    </xdr:from>
    <xdr:ext cx="469744" cy="259045"/>
    <xdr:sp macro="" textlink="">
      <xdr:nvSpPr>
        <xdr:cNvPr id="458" name="【公民館】&#10;一人当たり面積最小値テキスト"/>
        <xdr:cNvSpPr txBox="1"/>
      </xdr:nvSpPr>
      <xdr:spPr>
        <a:xfrm>
          <a:off x="22250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0.006</a:t>
          </a:r>
          <a:endParaRPr kumimoji="1" lang="ja-JP" altLang="en-US" sz="1000" b="1">
            <a:latin typeface="ＭＳ Ｐゴシック"/>
          </a:endParaRPr>
        </a:p>
      </xdr:txBody>
    </xdr:sp>
    <xdr:clientData/>
  </xdr:oneCellAnchor>
  <xdr:twoCellAnchor>
    <xdr:from>
      <xdr:col>32</xdr:col>
      <xdr:colOff>98425</xdr:colOff>
      <xdr:row>107</xdr:row>
      <xdr:rowOff>110489</xdr:rowOff>
    </xdr:from>
    <xdr:to>
      <xdr:col>32</xdr:col>
      <xdr:colOff>276225</xdr:colOff>
      <xdr:row>107</xdr:row>
      <xdr:rowOff>110489</xdr:rowOff>
    </xdr:to>
    <xdr:cxnSp macro="">
      <xdr:nvCxnSpPr>
        <xdr:cNvPr id="459" name="直線コネクタ 458"/>
        <xdr:cNvCxnSpPr/>
      </xdr:nvCxnSpPr>
      <xdr:spPr>
        <a:xfrm>
          <a:off x="22072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125747</xdr:rowOff>
    </xdr:from>
    <xdr:ext cx="469744" cy="259045"/>
    <xdr:sp macro="" textlink="">
      <xdr:nvSpPr>
        <xdr:cNvPr id="460" name="【公民館】&#10;一人当たり面積最大値テキスト"/>
        <xdr:cNvSpPr txBox="1"/>
      </xdr:nvSpPr>
      <xdr:spPr>
        <a:xfrm>
          <a:off x="222504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100</xdr:row>
      <xdr:rowOff>7620</xdr:rowOff>
    </xdr:from>
    <xdr:to>
      <xdr:col>32</xdr:col>
      <xdr:colOff>276225</xdr:colOff>
      <xdr:row>100</xdr:row>
      <xdr:rowOff>7620</xdr:rowOff>
    </xdr:to>
    <xdr:cxnSp macro="">
      <xdr:nvCxnSpPr>
        <xdr:cNvPr id="461" name="直線コネクタ 460"/>
        <xdr:cNvCxnSpPr/>
      </xdr:nvCxnSpPr>
      <xdr:spPr>
        <a:xfrm>
          <a:off x="22072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38116</xdr:rowOff>
    </xdr:from>
    <xdr:ext cx="469744" cy="259045"/>
    <xdr:sp macro="" textlink="">
      <xdr:nvSpPr>
        <xdr:cNvPr id="462" name="【公民館】&#10;一人当たり面積平均値テキスト"/>
        <xdr:cNvSpPr txBox="1"/>
      </xdr:nvSpPr>
      <xdr:spPr>
        <a:xfrm>
          <a:off x="222504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463" name="フローチャート : 判断 462"/>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464" name="フローチャート : 判断 463"/>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151130</xdr:rowOff>
    </xdr:from>
    <xdr:to>
      <xdr:col>31</xdr:col>
      <xdr:colOff>85725</xdr:colOff>
      <xdr:row>108</xdr:row>
      <xdr:rowOff>81280</xdr:rowOff>
    </xdr:to>
    <xdr:sp macro="" textlink="">
      <xdr:nvSpPr>
        <xdr:cNvPr id="470" name="円/楕円 469"/>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63516</xdr:rowOff>
    </xdr:from>
    <xdr:ext cx="469744" cy="259045"/>
    <xdr:sp macro="" textlink="">
      <xdr:nvSpPr>
        <xdr:cNvPr id="471" name="n_1aveValue【公民館】&#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72407</xdr:rowOff>
    </xdr:from>
    <xdr:ext cx="469744" cy="259045"/>
    <xdr:sp macro="" textlink="">
      <xdr:nvSpPr>
        <xdr:cNvPr id="472"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3" name="正方形/長方形 4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4" name="正方形/長方形 4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5" name="テキスト ボックス 4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すべての類型において、老朽化により有形固定資産減価償却率は類似団体を上回っており、再編整備の必要性を確認したところである。平成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月に「松戸市公共施設等総合管理計画」を策定し、①将来的な人口動向に配慮し、公共施設の利便性を高めつつ、地区を意識して配置し、公共施設の延床面積の</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割以上を占める教育施設を有効活用すること等により総量の最適化を図る、②既存公共施設は、建物性能や施設機能等に着目するだけでなく、コミュニティや人口構成など地域性も考慮し、本市における公共施設の適正量を見極めた上で、必要な再編整備を行う、③新規の施設は、既存施設の有効活用や民間施設の活用等の検討も行った上で、新たな政策課題や地区別の人口動向等から必要と認められる場合には整備を行う、という基本方針を掲げた。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a:t>
          </a:r>
          <a:r>
            <a:rPr kumimoji="1" lang="ja-JP" altLang="ja-JP" sz="1200" b="0">
              <a:solidFill>
                <a:schemeClr val="dk1"/>
              </a:solidFill>
              <a:effectLst/>
              <a:latin typeface="+mn-lt"/>
              <a:ea typeface="+mn-ea"/>
              <a:cs typeface="+mn-cs"/>
            </a:rPr>
            <a:t>松戸市公共施設再編整備基本計画</a:t>
          </a:r>
          <a:r>
            <a:rPr kumimoji="1" lang="ja-JP" altLang="en-US" sz="1200" b="0">
              <a:solidFill>
                <a:schemeClr val="dk1"/>
              </a:solidFill>
              <a:effectLst/>
              <a:latin typeface="+mn-lt"/>
              <a:ea typeface="+mn-ea"/>
              <a:cs typeface="+mn-cs"/>
            </a:rPr>
            <a:t>」</a:t>
          </a:r>
          <a:r>
            <a:rPr kumimoji="1" lang="ja-JP" altLang="ja-JP" sz="1200" b="0">
              <a:solidFill>
                <a:schemeClr val="dk1"/>
              </a:solidFill>
              <a:effectLst/>
              <a:latin typeface="+mn-lt"/>
              <a:ea typeface="+mn-ea"/>
              <a:cs typeface="+mn-cs"/>
            </a:rPr>
            <a:t>を策定</a:t>
          </a:r>
          <a:r>
            <a:rPr kumimoji="1" lang="ja-JP" altLang="en-US" sz="1200" b="0">
              <a:solidFill>
                <a:schemeClr val="dk1"/>
              </a:solidFill>
              <a:effectLst/>
              <a:latin typeface="+mn-lt"/>
              <a:ea typeface="+mn-ea"/>
              <a:cs typeface="+mn-cs"/>
            </a:rPr>
            <a:t>しているところであり</a:t>
          </a:r>
          <a:r>
            <a:rPr kumimoji="1" lang="ja-JP" altLang="ja-JP" sz="1200" b="0">
              <a:solidFill>
                <a:schemeClr val="dk1"/>
              </a:solidFill>
              <a:effectLst/>
              <a:latin typeface="+mn-lt"/>
              <a:ea typeface="+mn-ea"/>
              <a:cs typeface="+mn-cs"/>
            </a:rPr>
            <a:t>、財政的な負担を十分に考慮しながら、今後さらに、各類型について具体的な再編整備を検討していきたい。</a:t>
          </a:r>
          <a:endParaRPr lang="ja-JP" altLang="ja-JP" sz="12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492,199
478,079
61.38
157,039,145
150,994,793
5,763,449
84,692,680
114,104,105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96774</xdr:rowOff>
    </xdr:from>
    <xdr:to>
      <xdr:col>6</xdr:col>
      <xdr:colOff>510540</xdr:colOff>
      <xdr:row>41</xdr:row>
      <xdr:rowOff>44196</xdr:rowOff>
    </xdr:to>
    <xdr:cxnSp macro="">
      <xdr:nvCxnSpPr>
        <xdr:cNvPr id="55" name="直線コネクタ 54"/>
        <xdr:cNvCxnSpPr/>
      </xdr:nvCxnSpPr>
      <xdr:spPr>
        <a:xfrm flipV="1">
          <a:off x="4634865" y="6097524"/>
          <a:ext cx="0" cy="97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48023</xdr:rowOff>
    </xdr:from>
    <xdr:ext cx="405111" cy="259045"/>
    <xdr:sp macro="" textlink="">
      <xdr:nvSpPr>
        <xdr:cNvPr id="56" name="【図書館】&#10;有形固定資産減価償却率最小値テキスト"/>
        <xdr:cNvSpPr txBox="1"/>
      </xdr:nvSpPr>
      <xdr:spPr>
        <a:xfrm>
          <a:off x="47244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422275</xdr:colOff>
      <xdr:row>41</xdr:row>
      <xdr:rowOff>44196</xdr:rowOff>
    </xdr:from>
    <xdr:to>
      <xdr:col>6</xdr:col>
      <xdr:colOff>600075</xdr:colOff>
      <xdr:row>41</xdr:row>
      <xdr:rowOff>44196</xdr:rowOff>
    </xdr:to>
    <xdr:cxnSp macro="">
      <xdr:nvCxnSpPr>
        <xdr:cNvPr id="57" name="直線コネクタ 56"/>
        <xdr:cNvCxnSpPr/>
      </xdr:nvCxnSpPr>
      <xdr:spPr>
        <a:xfrm>
          <a:off x="4546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43451</xdr:rowOff>
    </xdr:from>
    <xdr:ext cx="405111" cy="259045"/>
    <xdr:sp macro="" textlink="">
      <xdr:nvSpPr>
        <xdr:cNvPr id="58" name="【図書館】&#10;有形固定資産減価償却率最大値テキスト"/>
        <xdr:cNvSpPr txBox="1"/>
      </xdr:nvSpPr>
      <xdr:spPr>
        <a:xfrm>
          <a:off x="4724400" y="5872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6</xdr:col>
      <xdr:colOff>422275</xdr:colOff>
      <xdr:row>35</xdr:row>
      <xdr:rowOff>96774</xdr:rowOff>
    </xdr:from>
    <xdr:to>
      <xdr:col>6</xdr:col>
      <xdr:colOff>600075</xdr:colOff>
      <xdr:row>35</xdr:row>
      <xdr:rowOff>96774</xdr:rowOff>
    </xdr:to>
    <xdr:cxnSp macro="">
      <xdr:nvCxnSpPr>
        <xdr:cNvPr id="59" name="直線コネクタ 58"/>
        <xdr:cNvCxnSpPr/>
      </xdr:nvCxnSpPr>
      <xdr:spPr>
        <a:xfrm>
          <a:off x="4546600" y="609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122699</xdr:rowOff>
    </xdr:from>
    <xdr:ext cx="405111" cy="259045"/>
    <xdr:sp macro="" textlink="">
      <xdr:nvSpPr>
        <xdr:cNvPr id="60" name="【図書館】&#10;有形固定資産減価償却率平均値テキスト"/>
        <xdr:cNvSpPr txBox="1"/>
      </xdr:nvSpPr>
      <xdr:spPr>
        <a:xfrm>
          <a:off x="4724400" y="6466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144272</xdr:rowOff>
    </xdr:from>
    <xdr:to>
      <xdr:col>6</xdr:col>
      <xdr:colOff>561975</xdr:colOff>
      <xdr:row>38</xdr:row>
      <xdr:rowOff>74422</xdr:rowOff>
    </xdr:to>
    <xdr:sp macro="" textlink="">
      <xdr:nvSpPr>
        <xdr:cNvPr id="61" name="フローチャート : 判断 60"/>
        <xdr:cNvSpPr/>
      </xdr:nvSpPr>
      <xdr:spPr>
        <a:xfrm>
          <a:off x="4584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64262</xdr:rowOff>
    </xdr:from>
    <xdr:to>
      <xdr:col>5</xdr:col>
      <xdr:colOff>409575</xdr:colOff>
      <xdr:row>38</xdr:row>
      <xdr:rowOff>165862</xdr:rowOff>
    </xdr:to>
    <xdr:sp macro="" textlink="">
      <xdr:nvSpPr>
        <xdr:cNvPr id="62" name="フローチャート : 判断 61"/>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156989</xdr:rowOff>
    </xdr:from>
    <xdr:ext cx="405111" cy="259045"/>
    <xdr:sp macro="" textlink="">
      <xdr:nvSpPr>
        <xdr:cNvPr id="63" name="n_1aveValue【図書館】&#10;有形固定資産減価償却率"/>
        <xdr:cNvSpPr txBox="1"/>
      </xdr:nvSpPr>
      <xdr:spPr>
        <a:xfrm>
          <a:off x="3582043"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16256</xdr:rowOff>
    </xdr:from>
    <xdr:to>
      <xdr:col>5</xdr:col>
      <xdr:colOff>409575</xdr:colOff>
      <xdr:row>34</xdr:row>
      <xdr:rowOff>117856</xdr:rowOff>
    </xdr:to>
    <xdr:sp macro="" textlink="">
      <xdr:nvSpPr>
        <xdr:cNvPr id="69" name="円/楕円 68"/>
        <xdr:cNvSpPr/>
      </xdr:nvSpPr>
      <xdr:spPr>
        <a:xfrm>
          <a:off x="3746500" y="58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32</xdr:row>
      <xdr:rowOff>134383</xdr:rowOff>
    </xdr:from>
    <xdr:ext cx="405111" cy="259045"/>
    <xdr:sp macro="" textlink="">
      <xdr:nvSpPr>
        <xdr:cNvPr id="70" name="n_1mainValue【図書館】&#10;有形固定資産減価償却率"/>
        <xdr:cNvSpPr txBox="1"/>
      </xdr:nvSpPr>
      <xdr:spPr>
        <a:xfrm>
          <a:off x="3582043" y="562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4" name="テキスト ボックス 8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86" name="テキスト ボックス 8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88" name="テキスト ボックス 8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0" name="テキスト ボックス 8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64770</xdr:rowOff>
    </xdr:from>
    <xdr:to>
      <xdr:col>15</xdr:col>
      <xdr:colOff>180340</xdr:colOff>
      <xdr:row>39</xdr:row>
      <xdr:rowOff>156210</xdr:rowOff>
    </xdr:to>
    <xdr:cxnSp macro="">
      <xdr:nvCxnSpPr>
        <xdr:cNvPr id="92" name="直線コネクタ 91"/>
        <xdr:cNvCxnSpPr/>
      </xdr:nvCxnSpPr>
      <xdr:spPr>
        <a:xfrm flipV="1">
          <a:off x="10476865" y="572262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160037</xdr:rowOff>
    </xdr:from>
    <xdr:ext cx="469744" cy="259045"/>
    <xdr:sp macro="" textlink="">
      <xdr:nvSpPr>
        <xdr:cNvPr id="93" name="【図書館】&#10;一人当たり面積最小値テキスト"/>
        <xdr:cNvSpPr txBox="1"/>
      </xdr:nvSpPr>
      <xdr:spPr>
        <a:xfrm>
          <a:off x="10566400" y="684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15</xdr:col>
      <xdr:colOff>92075</xdr:colOff>
      <xdr:row>39</xdr:row>
      <xdr:rowOff>156210</xdr:rowOff>
    </xdr:from>
    <xdr:to>
      <xdr:col>15</xdr:col>
      <xdr:colOff>269875</xdr:colOff>
      <xdr:row>39</xdr:row>
      <xdr:rowOff>156210</xdr:rowOff>
    </xdr:to>
    <xdr:cxnSp macro="">
      <xdr:nvCxnSpPr>
        <xdr:cNvPr id="94" name="直線コネクタ 93"/>
        <xdr:cNvCxnSpPr/>
      </xdr:nvCxnSpPr>
      <xdr:spPr>
        <a:xfrm>
          <a:off x="10388600" y="68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11447</xdr:rowOff>
    </xdr:from>
    <xdr:ext cx="469744" cy="259045"/>
    <xdr:sp macro="" textlink="">
      <xdr:nvSpPr>
        <xdr:cNvPr id="95" name="【図書館】&#10;一人当たり面積最大値テキスト"/>
        <xdr:cNvSpPr txBox="1"/>
      </xdr:nvSpPr>
      <xdr:spPr>
        <a:xfrm>
          <a:off x="105664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15</xdr:col>
      <xdr:colOff>92075</xdr:colOff>
      <xdr:row>33</xdr:row>
      <xdr:rowOff>64770</xdr:rowOff>
    </xdr:from>
    <xdr:to>
      <xdr:col>15</xdr:col>
      <xdr:colOff>269875</xdr:colOff>
      <xdr:row>33</xdr:row>
      <xdr:rowOff>64770</xdr:rowOff>
    </xdr:to>
    <xdr:cxnSp macro="">
      <xdr:nvCxnSpPr>
        <xdr:cNvPr id="96" name="直線コネクタ 95"/>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83837</xdr:rowOff>
    </xdr:from>
    <xdr:ext cx="469744" cy="259045"/>
    <xdr:sp macro="" textlink="">
      <xdr:nvSpPr>
        <xdr:cNvPr id="97" name="【図書館】&#10;一人当たり面積平均値テキスト"/>
        <xdr:cNvSpPr txBox="1"/>
      </xdr:nvSpPr>
      <xdr:spPr>
        <a:xfrm>
          <a:off x="10566400" y="6427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105410</xdr:rowOff>
    </xdr:from>
    <xdr:to>
      <xdr:col>15</xdr:col>
      <xdr:colOff>231775</xdr:colOff>
      <xdr:row>38</xdr:row>
      <xdr:rowOff>35560</xdr:rowOff>
    </xdr:to>
    <xdr:sp macro="" textlink="">
      <xdr:nvSpPr>
        <xdr:cNvPr id="98" name="フローチャート : 判断 97"/>
        <xdr:cNvSpPr/>
      </xdr:nvSpPr>
      <xdr:spPr>
        <a:xfrm>
          <a:off x="10426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116840</xdr:rowOff>
    </xdr:from>
    <xdr:to>
      <xdr:col>14</xdr:col>
      <xdr:colOff>79375</xdr:colOff>
      <xdr:row>39</xdr:row>
      <xdr:rowOff>46990</xdr:rowOff>
    </xdr:to>
    <xdr:sp macro="" textlink="">
      <xdr:nvSpPr>
        <xdr:cNvPr id="99" name="フローチャート : 判断 98"/>
        <xdr:cNvSpPr/>
      </xdr:nvSpPr>
      <xdr:spPr>
        <a:xfrm>
          <a:off x="9588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63517</xdr:rowOff>
    </xdr:from>
    <xdr:ext cx="469744" cy="259045"/>
    <xdr:sp macro="" textlink="">
      <xdr:nvSpPr>
        <xdr:cNvPr id="100" name="n_1aveValue【図書館】&#10;一人当たり面積"/>
        <xdr:cNvSpPr txBox="1"/>
      </xdr:nvSpPr>
      <xdr:spPr>
        <a:xfrm>
          <a:off x="9391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1" name="テキスト ボックス 10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2" name="テキスト ボックス 10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3" name="テキスト ボックス 10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4" name="テキスト ボックス 10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5" name="テキスト ボックス 10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93980</xdr:rowOff>
    </xdr:from>
    <xdr:to>
      <xdr:col>14</xdr:col>
      <xdr:colOff>79375</xdr:colOff>
      <xdr:row>41</xdr:row>
      <xdr:rowOff>24130</xdr:rowOff>
    </xdr:to>
    <xdr:sp macro="" textlink="">
      <xdr:nvSpPr>
        <xdr:cNvPr id="106" name="円/楕円 105"/>
        <xdr:cNvSpPr/>
      </xdr:nvSpPr>
      <xdr:spPr>
        <a:xfrm>
          <a:off x="9588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15257</xdr:rowOff>
    </xdr:from>
    <xdr:ext cx="469744" cy="259045"/>
    <xdr:sp macro="" textlink="">
      <xdr:nvSpPr>
        <xdr:cNvPr id="107" name="n_1mainValue【図書館】&#10;一人当たり面積"/>
        <xdr:cNvSpPr txBox="1"/>
      </xdr:nvSpPr>
      <xdr:spPr>
        <a:xfrm>
          <a:off x="9391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8" name="テキスト ボックス 11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9" name="直線コネクタ 11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0" name="テキスト ボックス 11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1" name="直線コネクタ 12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2" name="テキスト ボックス 12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3" name="直線コネクタ 12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4" name="テキスト ボックス 12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5" name="直線コネクタ 12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6" name="テキスト ボックス 12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7" name="直線コネクタ 12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28" name="テキスト ボックス 12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169545</xdr:rowOff>
    </xdr:from>
    <xdr:to>
      <xdr:col>6</xdr:col>
      <xdr:colOff>510540</xdr:colOff>
      <xdr:row>63</xdr:row>
      <xdr:rowOff>26670</xdr:rowOff>
    </xdr:to>
    <xdr:cxnSp macro="">
      <xdr:nvCxnSpPr>
        <xdr:cNvPr id="132" name="直線コネクタ 131"/>
        <xdr:cNvCxnSpPr/>
      </xdr:nvCxnSpPr>
      <xdr:spPr>
        <a:xfrm flipV="1">
          <a:off x="4634865" y="9770745"/>
          <a:ext cx="0" cy="105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30497</xdr:rowOff>
    </xdr:from>
    <xdr:ext cx="405111" cy="259045"/>
    <xdr:sp macro="" textlink="">
      <xdr:nvSpPr>
        <xdr:cNvPr id="133" name="【体育館・プール】&#10;有形固定資産減価償却率最小値テキスト"/>
        <xdr:cNvSpPr txBox="1"/>
      </xdr:nvSpPr>
      <xdr:spPr>
        <a:xfrm>
          <a:off x="47244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63</xdr:row>
      <xdr:rowOff>26670</xdr:rowOff>
    </xdr:from>
    <xdr:to>
      <xdr:col>6</xdr:col>
      <xdr:colOff>600075</xdr:colOff>
      <xdr:row>63</xdr:row>
      <xdr:rowOff>26670</xdr:rowOff>
    </xdr:to>
    <xdr:cxnSp macro="">
      <xdr:nvCxnSpPr>
        <xdr:cNvPr id="134" name="直線コネクタ 133"/>
        <xdr:cNvCxnSpPr/>
      </xdr:nvCxnSpPr>
      <xdr:spPr>
        <a:xfrm>
          <a:off x="4546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116222</xdr:rowOff>
    </xdr:from>
    <xdr:ext cx="405111" cy="259045"/>
    <xdr:sp macro="" textlink="">
      <xdr:nvSpPr>
        <xdr:cNvPr id="135" name="【体育館・プール】&#10;有形固定資産減価償却率最大値テキスト"/>
        <xdr:cNvSpPr txBox="1"/>
      </xdr:nvSpPr>
      <xdr:spPr>
        <a:xfrm>
          <a:off x="4724400" y="954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6</xdr:col>
      <xdr:colOff>422275</xdr:colOff>
      <xdr:row>56</xdr:row>
      <xdr:rowOff>169545</xdr:rowOff>
    </xdr:from>
    <xdr:to>
      <xdr:col>6</xdr:col>
      <xdr:colOff>600075</xdr:colOff>
      <xdr:row>56</xdr:row>
      <xdr:rowOff>169545</xdr:rowOff>
    </xdr:to>
    <xdr:cxnSp macro="">
      <xdr:nvCxnSpPr>
        <xdr:cNvPr id="136" name="直線コネクタ 135"/>
        <xdr:cNvCxnSpPr/>
      </xdr:nvCxnSpPr>
      <xdr:spPr>
        <a:xfrm>
          <a:off x="4546600" y="977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66692</xdr:rowOff>
    </xdr:from>
    <xdr:ext cx="405111" cy="259045"/>
    <xdr:sp macro="" textlink="">
      <xdr:nvSpPr>
        <xdr:cNvPr id="137" name="【体育館・プール】&#10;有形固定資産減価償却率平均値テキスト"/>
        <xdr:cNvSpPr txBox="1"/>
      </xdr:nvSpPr>
      <xdr:spPr>
        <a:xfrm>
          <a:off x="4724400" y="10353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88265</xdr:rowOff>
    </xdr:from>
    <xdr:to>
      <xdr:col>6</xdr:col>
      <xdr:colOff>561975</xdr:colOff>
      <xdr:row>61</xdr:row>
      <xdr:rowOff>18415</xdr:rowOff>
    </xdr:to>
    <xdr:sp macro="" textlink="">
      <xdr:nvSpPr>
        <xdr:cNvPr id="138" name="フローチャート : 判断 137"/>
        <xdr:cNvSpPr/>
      </xdr:nvSpPr>
      <xdr:spPr>
        <a:xfrm>
          <a:off x="4584700" y="1037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19685</xdr:rowOff>
    </xdr:from>
    <xdr:to>
      <xdr:col>5</xdr:col>
      <xdr:colOff>409575</xdr:colOff>
      <xdr:row>60</xdr:row>
      <xdr:rowOff>121285</xdr:rowOff>
    </xdr:to>
    <xdr:sp macro="" textlink="">
      <xdr:nvSpPr>
        <xdr:cNvPr id="139" name="フローチャート : 判断 138"/>
        <xdr:cNvSpPr/>
      </xdr:nvSpPr>
      <xdr:spPr>
        <a:xfrm>
          <a:off x="3746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112412</xdr:rowOff>
    </xdr:from>
    <xdr:ext cx="405111" cy="259045"/>
    <xdr:sp macro="" textlink="">
      <xdr:nvSpPr>
        <xdr:cNvPr id="140" name="n_1aveValue【体育館・プール】&#10;有形固定資産減価償却率"/>
        <xdr:cNvSpPr txBox="1"/>
      </xdr:nvSpPr>
      <xdr:spPr>
        <a:xfrm>
          <a:off x="3582043"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38735</xdr:rowOff>
    </xdr:from>
    <xdr:to>
      <xdr:col>5</xdr:col>
      <xdr:colOff>409575</xdr:colOff>
      <xdr:row>59</xdr:row>
      <xdr:rowOff>140335</xdr:rowOff>
    </xdr:to>
    <xdr:sp macro="" textlink="">
      <xdr:nvSpPr>
        <xdr:cNvPr id="146" name="円/楕円 145"/>
        <xdr:cNvSpPr/>
      </xdr:nvSpPr>
      <xdr:spPr>
        <a:xfrm>
          <a:off x="3746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156862</xdr:rowOff>
    </xdr:from>
    <xdr:ext cx="405111" cy="259045"/>
    <xdr:sp macro="" textlink="">
      <xdr:nvSpPr>
        <xdr:cNvPr id="147" name="n_1mainValue【体育館・プール】&#10;有形固定資産減価償却率"/>
        <xdr:cNvSpPr txBox="1"/>
      </xdr:nvSpPr>
      <xdr:spPr>
        <a:xfrm>
          <a:off x="3582043"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59" name="テキスト ボックス 15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1" name="テキスト ボックス 16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3" name="テキスト ボックス 16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5" name="テキスト ボックス 16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169164</xdr:rowOff>
    </xdr:from>
    <xdr:to>
      <xdr:col>15</xdr:col>
      <xdr:colOff>180340</xdr:colOff>
      <xdr:row>63</xdr:row>
      <xdr:rowOff>29718</xdr:rowOff>
    </xdr:to>
    <xdr:cxnSp macro="">
      <xdr:nvCxnSpPr>
        <xdr:cNvPr id="169" name="直線コネクタ 168"/>
        <xdr:cNvCxnSpPr/>
      </xdr:nvCxnSpPr>
      <xdr:spPr>
        <a:xfrm flipV="1">
          <a:off x="10476865" y="9770364"/>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33545</xdr:rowOff>
    </xdr:from>
    <xdr:ext cx="469744" cy="259045"/>
    <xdr:sp macro="" textlink="">
      <xdr:nvSpPr>
        <xdr:cNvPr id="170" name="【体育館・プール】&#10;一人当たり面積最小値テキスト"/>
        <xdr:cNvSpPr txBox="1"/>
      </xdr:nvSpPr>
      <xdr:spPr>
        <a:xfrm>
          <a:off x="10566400" y="1083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15</xdr:col>
      <xdr:colOff>92075</xdr:colOff>
      <xdr:row>63</xdr:row>
      <xdr:rowOff>29718</xdr:rowOff>
    </xdr:from>
    <xdr:to>
      <xdr:col>15</xdr:col>
      <xdr:colOff>269875</xdr:colOff>
      <xdr:row>63</xdr:row>
      <xdr:rowOff>29718</xdr:rowOff>
    </xdr:to>
    <xdr:cxnSp macro="">
      <xdr:nvCxnSpPr>
        <xdr:cNvPr id="171" name="直線コネクタ 170"/>
        <xdr:cNvCxnSpPr/>
      </xdr:nvCxnSpPr>
      <xdr:spPr>
        <a:xfrm>
          <a:off x="10388600" y="1083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115841</xdr:rowOff>
    </xdr:from>
    <xdr:ext cx="469744" cy="259045"/>
    <xdr:sp macro="" textlink="">
      <xdr:nvSpPr>
        <xdr:cNvPr id="172" name="【体育館・プール】&#10;一人当たり面積最大値テキスト"/>
        <xdr:cNvSpPr txBox="1"/>
      </xdr:nvSpPr>
      <xdr:spPr>
        <a:xfrm>
          <a:off x="10566400" y="954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0.263</a:t>
          </a:r>
          <a:endParaRPr kumimoji="1" lang="ja-JP" altLang="en-US" sz="1000" b="1">
            <a:latin typeface="ＭＳ Ｐゴシック"/>
          </a:endParaRPr>
        </a:p>
      </xdr:txBody>
    </xdr:sp>
    <xdr:clientData/>
  </xdr:oneCellAnchor>
  <xdr:twoCellAnchor>
    <xdr:from>
      <xdr:col>15</xdr:col>
      <xdr:colOff>92075</xdr:colOff>
      <xdr:row>56</xdr:row>
      <xdr:rowOff>169164</xdr:rowOff>
    </xdr:from>
    <xdr:to>
      <xdr:col>15</xdr:col>
      <xdr:colOff>269875</xdr:colOff>
      <xdr:row>56</xdr:row>
      <xdr:rowOff>169164</xdr:rowOff>
    </xdr:to>
    <xdr:cxnSp macro="">
      <xdr:nvCxnSpPr>
        <xdr:cNvPr id="173" name="直線コネクタ 172"/>
        <xdr:cNvCxnSpPr/>
      </xdr:nvCxnSpPr>
      <xdr:spPr>
        <a:xfrm>
          <a:off x="10388600" y="977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151655</xdr:rowOff>
    </xdr:from>
    <xdr:ext cx="469744" cy="259045"/>
    <xdr:sp macro="" textlink="">
      <xdr:nvSpPr>
        <xdr:cNvPr id="174" name="【体育館・プール】&#10;一人当たり面積平均値テキスト"/>
        <xdr:cNvSpPr txBox="1"/>
      </xdr:nvSpPr>
      <xdr:spPr>
        <a:xfrm>
          <a:off x="10566400" y="1043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1778</xdr:rowOff>
    </xdr:from>
    <xdr:to>
      <xdr:col>15</xdr:col>
      <xdr:colOff>231775</xdr:colOff>
      <xdr:row>61</xdr:row>
      <xdr:rowOff>103378</xdr:rowOff>
    </xdr:to>
    <xdr:sp macro="" textlink="">
      <xdr:nvSpPr>
        <xdr:cNvPr id="175" name="フローチャート : 判断 174"/>
        <xdr:cNvSpPr/>
      </xdr:nvSpPr>
      <xdr:spPr>
        <a:xfrm>
          <a:off x="104267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148082</xdr:rowOff>
    </xdr:from>
    <xdr:to>
      <xdr:col>14</xdr:col>
      <xdr:colOff>79375</xdr:colOff>
      <xdr:row>62</xdr:row>
      <xdr:rowOff>78232</xdr:rowOff>
    </xdr:to>
    <xdr:sp macro="" textlink="">
      <xdr:nvSpPr>
        <xdr:cNvPr id="176" name="フローチャート : 判断 175"/>
        <xdr:cNvSpPr/>
      </xdr:nvSpPr>
      <xdr:spPr>
        <a:xfrm>
          <a:off x="9588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94759</xdr:rowOff>
    </xdr:from>
    <xdr:ext cx="469744" cy="259045"/>
    <xdr:sp macro="" textlink="">
      <xdr:nvSpPr>
        <xdr:cNvPr id="177" name="n_1aveValue【体育館・プール】&#10;一人当たり面積"/>
        <xdr:cNvSpPr txBox="1"/>
      </xdr:nvSpPr>
      <xdr:spPr>
        <a:xfrm>
          <a:off x="93917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86360</xdr:rowOff>
    </xdr:from>
    <xdr:to>
      <xdr:col>14</xdr:col>
      <xdr:colOff>79375</xdr:colOff>
      <xdr:row>63</xdr:row>
      <xdr:rowOff>16510</xdr:rowOff>
    </xdr:to>
    <xdr:sp macro="" textlink="">
      <xdr:nvSpPr>
        <xdr:cNvPr id="183" name="円/楕円 182"/>
        <xdr:cNvSpPr/>
      </xdr:nvSpPr>
      <xdr:spPr>
        <a:xfrm>
          <a:off x="9588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7637</xdr:rowOff>
    </xdr:from>
    <xdr:ext cx="469744" cy="259045"/>
    <xdr:sp macro="" textlink="">
      <xdr:nvSpPr>
        <xdr:cNvPr id="184" name="n_1mainValue【体育館・プール】&#10;一人当たり面積"/>
        <xdr:cNvSpPr txBox="1"/>
      </xdr:nvSpPr>
      <xdr:spPr>
        <a:xfrm>
          <a:off x="93917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196" name="テキスト ボックス 195"/>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6" name="テキスト ボックス 20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17145</xdr:rowOff>
    </xdr:to>
    <xdr:cxnSp macro="">
      <xdr:nvCxnSpPr>
        <xdr:cNvPr id="208" name="直線コネクタ 207"/>
        <xdr:cNvCxnSpPr/>
      </xdr:nvCxnSpPr>
      <xdr:spPr>
        <a:xfrm flipV="1">
          <a:off x="4634865" y="13434061"/>
          <a:ext cx="0" cy="132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20972</xdr:rowOff>
    </xdr:from>
    <xdr:ext cx="340478" cy="259045"/>
    <xdr:sp macro="" textlink="">
      <xdr:nvSpPr>
        <xdr:cNvPr id="209" name="【福祉施設】&#10;有形固定資産減価償却率最小値テキスト"/>
        <xdr:cNvSpPr txBox="1"/>
      </xdr:nvSpPr>
      <xdr:spPr>
        <a:xfrm>
          <a:off x="4724400" y="1476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422275</xdr:colOff>
      <xdr:row>86</xdr:row>
      <xdr:rowOff>17145</xdr:rowOff>
    </xdr:from>
    <xdr:to>
      <xdr:col>6</xdr:col>
      <xdr:colOff>600075</xdr:colOff>
      <xdr:row>86</xdr:row>
      <xdr:rowOff>17145</xdr:rowOff>
    </xdr:to>
    <xdr:cxnSp macro="">
      <xdr:nvCxnSpPr>
        <xdr:cNvPr id="210" name="直線コネクタ 209"/>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211"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212" name="直線コネクタ 211"/>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116222</xdr:rowOff>
    </xdr:from>
    <xdr:ext cx="405111" cy="259045"/>
    <xdr:sp macro="" textlink="">
      <xdr:nvSpPr>
        <xdr:cNvPr id="213" name="【福祉施設】&#10;有形固定資産減価償却率平均値テキスト"/>
        <xdr:cNvSpPr txBox="1"/>
      </xdr:nvSpPr>
      <xdr:spPr>
        <a:xfrm>
          <a:off x="4724400" y="1383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137795</xdr:rowOff>
    </xdr:from>
    <xdr:to>
      <xdr:col>6</xdr:col>
      <xdr:colOff>561975</xdr:colOff>
      <xdr:row>81</xdr:row>
      <xdr:rowOff>67945</xdr:rowOff>
    </xdr:to>
    <xdr:sp macro="" textlink="">
      <xdr:nvSpPr>
        <xdr:cNvPr id="214" name="フローチャート : 判断 213"/>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15875</xdr:rowOff>
    </xdr:from>
    <xdr:to>
      <xdr:col>5</xdr:col>
      <xdr:colOff>409575</xdr:colOff>
      <xdr:row>81</xdr:row>
      <xdr:rowOff>117475</xdr:rowOff>
    </xdr:to>
    <xdr:sp macro="" textlink="">
      <xdr:nvSpPr>
        <xdr:cNvPr id="215" name="フローチャート : 判断 214"/>
        <xdr:cNvSpPr/>
      </xdr:nvSpPr>
      <xdr:spPr>
        <a:xfrm>
          <a:off x="3746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108602</xdr:rowOff>
    </xdr:from>
    <xdr:ext cx="405111" cy="259045"/>
    <xdr:sp macro="" textlink="">
      <xdr:nvSpPr>
        <xdr:cNvPr id="216" name="n_1aveValue【福祉施設】&#10;有形固定資産減価償却率"/>
        <xdr:cNvSpPr txBox="1"/>
      </xdr:nvSpPr>
      <xdr:spPr>
        <a:xfrm>
          <a:off x="3582043" y="1399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170180</xdr:rowOff>
    </xdr:from>
    <xdr:to>
      <xdr:col>5</xdr:col>
      <xdr:colOff>409575</xdr:colOff>
      <xdr:row>80</xdr:row>
      <xdr:rowOff>100330</xdr:rowOff>
    </xdr:to>
    <xdr:sp macro="" textlink="">
      <xdr:nvSpPr>
        <xdr:cNvPr id="222" name="円/楕円 221"/>
        <xdr:cNvSpPr/>
      </xdr:nvSpPr>
      <xdr:spPr>
        <a:xfrm>
          <a:off x="3746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116857</xdr:rowOff>
    </xdr:from>
    <xdr:ext cx="405111" cy="259045"/>
    <xdr:sp macro="" textlink="">
      <xdr:nvSpPr>
        <xdr:cNvPr id="223" name="n_1mainValue【福祉施設】&#10;有形固定資産減価償却率"/>
        <xdr:cNvSpPr txBox="1"/>
      </xdr:nvSpPr>
      <xdr:spPr>
        <a:xfrm>
          <a:off x="3582043"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25400</xdr:rowOff>
    </xdr:from>
    <xdr:to>
      <xdr:col>15</xdr:col>
      <xdr:colOff>180340</xdr:colOff>
      <xdr:row>85</xdr:row>
      <xdr:rowOff>82550</xdr:rowOff>
    </xdr:to>
    <xdr:cxnSp macro="">
      <xdr:nvCxnSpPr>
        <xdr:cNvPr id="247" name="直線コネクタ 246"/>
        <xdr:cNvCxnSpPr/>
      </xdr:nvCxnSpPr>
      <xdr:spPr>
        <a:xfrm flipV="1">
          <a:off x="10476865" y="13398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86377</xdr:rowOff>
    </xdr:from>
    <xdr:ext cx="469744" cy="259045"/>
    <xdr:sp macro="" textlink="">
      <xdr:nvSpPr>
        <xdr:cNvPr id="248" name="【福祉施設】&#10;一人当たり面積最小値テキスト"/>
        <xdr:cNvSpPr txBox="1"/>
      </xdr:nvSpPr>
      <xdr:spPr>
        <a:xfrm>
          <a:off x="10566400" y="1465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85</xdr:row>
      <xdr:rowOff>82550</xdr:rowOff>
    </xdr:from>
    <xdr:to>
      <xdr:col>15</xdr:col>
      <xdr:colOff>269875</xdr:colOff>
      <xdr:row>85</xdr:row>
      <xdr:rowOff>82550</xdr:rowOff>
    </xdr:to>
    <xdr:cxnSp macro="">
      <xdr:nvCxnSpPr>
        <xdr:cNvPr id="249" name="直線コネクタ 248"/>
        <xdr:cNvCxnSpPr/>
      </xdr:nvCxnSpPr>
      <xdr:spPr>
        <a:xfrm>
          <a:off x="10388600" y="1465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143527</xdr:rowOff>
    </xdr:from>
    <xdr:ext cx="469744" cy="259045"/>
    <xdr:sp macro="" textlink="">
      <xdr:nvSpPr>
        <xdr:cNvPr id="250" name="【福祉施設】&#10;一人当たり面積最大値テキスト"/>
        <xdr:cNvSpPr txBox="1"/>
      </xdr:nvSpPr>
      <xdr:spPr>
        <a:xfrm>
          <a:off x="10566400"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0.115</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251" name="直線コネクタ 25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41927</xdr:rowOff>
    </xdr:from>
    <xdr:ext cx="469744" cy="259045"/>
    <xdr:sp macro="" textlink="">
      <xdr:nvSpPr>
        <xdr:cNvPr id="252" name="【福祉施設】&#10;一人当たり面積平均値テキスト"/>
        <xdr:cNvSpPr txBox="1"/>
      </xdr:nvSpPr>
      <xdr:spPr>
        <a:xfrm>
          <a:off x="105664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63500</xdr:rowOff>
    </xdr:from>
    <xdr:to>
      <xdr:col>15</xdr:col>
      <xdr:colOff>231775</xdr:colOff>
      <xdr:row>82</xdr:row>
      <xdr:rowOff>165100</xdr:rowOff>
    </xdr:to>
    <xdr:sp macro="" textlink="">
      <xdr:nvSpPr>
        <xdr:cNvPr id="253" name="フローチャート : 判断 252"/>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120650</xdr:rowOff>
    </xdr:from>
    <xdr:to>
      <xdr:col>14</xdr:col>
      <xdr:colOff>79375</xdr:colOff>
      <xdr:row>84</xdr:row>
      <xdr:rowOff>50800</xdr:rowOff>
    </xdr:to>
    <xdr:sp macro="" textlink="">
      <xdr:nvSpPr>
        <xdr:cNvPr id="254" name="フローチャート : 判断 253"/>
        <xdr:cNvSpPr/>
      </xdr:nvSpPr>
      <xdr:spPr>
        <a:xfrm>
          <a:off x="9588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67327</xdr:rowOff>
    </xdr:from>
    <xdr:ext cx="469744" cy="259045"/>
    <xdr:sp macro="" textlink="">
      <xdr:nvSpPr>
        <xdr:cNvPr id="255" name="n_1aveValue【福祉施設】&#10;一人当たり面積"/>
        <xdr:cNvSpPr txBox="1"/>
      </xdr:nvSpPr>
      <xdr:spPr>
        <a:xfrm>
          <a:off x="9391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0.036</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133350</xdr:rowOff>
    </xdr:from>
    <xdr:to>
      <xdr:col>14</xdr:col>
      <xdr:colOff>79375</xdr:colOff>
      <xdr:row>86</xdr:row>
      <xdr:rowOff>63500</xdr:rowOff>
    </xdr:to>
    <xdr:sp macro="" textlink="">
      <xdr:nvSpPr>
        <xdr:cNvPr id="261" name="円/楕円 260"/>
        <xdr:cNvSpPr/>
      </xdr:nvSpPr>
      <xdr:spPr>
        <a:xfrm>
          <a:off x="9588500" y="1470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54627</xdr:rowOff>
    </xdr:from>
    <xdr:ext cx="469744" cy="259045"/>
    <xdr:sp macro="" textlink="">
      <xdr:nvSpPr>
        <xdr:cNvPr id="262" name="n_1mainValue【福祉施設】&#10;一人当たり面積"/>
        <xdr:cNvSpPr txBox="1"/>
      </xdr:nvSpPr>
      <xdr:spPr>
        <a:xfrm>
          <a:off x="9391727"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3" name="正方形/長方形 26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4" name="正方形/長方形 26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5" name="正方形/長方形 26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6" name="正方形/長方形 26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7" name="正方形/長方形 26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8" name="正方形/長方形 26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9" name="正方形/長方形 26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0" name="正方形/長方形 26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1" name="テキスト ボックス 27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2" name="直線コネクタ 27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3" name="テキスト ボックス 27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4" name="直線コネクタ 27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5" name="テキスト ボックス 27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6" name="直線コネクタ 27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7" name="テキスト ボックス 27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8" name="直線コネクタ 27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9" name="テキスト ボックス 27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0" name="直線コネクタ 27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1" name="テキスト ボックス 28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2" name="直線コネクタ 28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3" name="テキスト ボックス 28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5" name="テキスト ボックス 28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7620</xdr:rowOff>
    </xdr:from>
    <xdr:to>
      <xdr:col>6</xdr:col>
      <xdr:colOff>510540</xdr:colOff>
      <xdr:row>107</xdr:row>
      <xdr:rowOff>142875</xdr:rowOff>
    </xdr:to>
    <xdr:cxnSp macro="">
      <xdr:nvCxnSpPr>
        <xdr:cNvPr id="287" name="直線コネクタ 286"/>
        <xdr:cNvCxnSpPr/>
      </xdr:nvCxnSpPr>
      <xdr:spPr>
        <a:xfrm flipV="1">
          <a:off x="4634865" y="17152620"/>
          <a:ext cx="0" cy="133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146702</xdr:rowOff>
    </xdr:from>
    <xdr:ext cx="405111" cy="259045"/>
    <xdr:sp macro="" textlink="">
      <xdr:nvSpPr>
        <xdr:cNvPr id="288" name="【市民会館】&#10;有形固定資産減価償却率最小値テキスト"/>
        <xdr:cNvSpPr txBox="1"/>
      </xdr:nvSpPr>
      <xdr:spPr>
        <a:xfrm>
          <a:off x="4724400" y="1849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6</xdr:col>
      <xdr:colOff>422275</xdr:colOff>
      <xdr:row>107</xdr:row>
      <xdr:rowOff>142875</xdr:rowOff>
    </xdr:from>
    <xdr:to>
      <xdr:col>6</xdr:col>
      <xdr:colOff>600075</xdr:colOff>
      <xdr:row>107</xdr:row>
      <xdr:rowOff>142875</xdr:rowOff>
    </xdr:to>
    <xdr:cxnSp macro="">
      <xdr:nvCxnSpPr>
        <xdr:cNvPr id="289" name="直線コネクタ 288"/>
        <xdr:cNvCxnSpPr/>
      </xdr:nvCxnSpPr>
      <xdr:spPr>
        <a:xfrm>
          <a:off x="4546600" y="1848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125747</xdr:rowOff>
    </xdr:from>
    <xdr:ext cx="405111" cy="259045"/>
    <xdr:sp macro="" textlink="">
      <xdr:nvSpPr>
        <xdr:cNvPr id="290" name="【市民会館】&#10;有形固定資産減価償却率最大値テキスト"/>
        <xdr:cNvSpPr txBox="1"/>
      </xdr:nvSpPr>
      <xdr:spPr>
        <a:xfrm>
          <a:off x="47244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100</xdr:row>
      <xdr:rowOff>7620</xdr:rowOff>
    </xdr:from>
    <xdr:to>
      <xdr:col>6</xdr:col>
      <xdr:colOff>600075</xdr:colOff>
      <xdr:row>100</xdr:row>
      <xdr:rowOff>7620</xdr:rowOff>
    </xdr:to>
    <xdr:cxnSp macro="">
      <xdr:nvCxnSpPr>
        <xdr:cNvPr id="291" name="直線コネクタ 290"/>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17163</xdr:rowOff>
    </xdr:from>
    <xdr:ext cx="405111" cy="259045"/>
    <xdr:sp macro="" textlink="">
      <xdr:nvSpPr>
        <xdr:cNvPr id="292" name="【市民会館】&#10;有形固定資産減価償却率平均値テキスト"/>
        <xdr:cNvSpPr txBox="1"/>
      </xdr:nvSpPr>
      <xdr:spPr>
        <a:xfrm>
          <a:off x="4724400" y="1801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38736</xdr:rowOff>
    </xdr:from>
    <xdr:to>
      <xdr:col>6</xdr:col>
      <xdr:colOff>561975</xdr:colOff>
      <xdr:row>105</xdr:row>
      <xdr:rowOff>140336</xdr:rowOff>
    </xdr:to>
    <xdr:sp macro="" textlink="">
      <xdr:nvSpPr>
        <xdr:cNvPr id="293" name="フローチャート : 判断 292"/>
        <xdr:cNvSpPr/>
      </xdr:nvSpPr>
      <xdr:spPr>
        <a:xfrm>
          <a:off x="45847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29211</xdr:rowOff>
    </xdr:from>
    <xdr:to>
      <xdr:col>5</xdr:col>
      <xdr:colOff>409575</xdr:colOff>
      <xdr:row>105</xdr:row>
      <xdr:rowOff>130811</xdr:rowOff>
    </xdr:to>
    <xdr:sp macro="" textlink="">
      <xdr:nvSpPr>
        <xdr:cNvPr id="294" name="フローチャート : 判断 293"/>
        <xdr:cNvSpPr/>
      </xdr:nvSpPr>
      <xdr:spPr>
        <a:xfrm>
          <a:off x="3746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121938</xdr:rowOff>
    </xdr:from>
    <xdr:ext cx="405111" cy="259045"/>
    <xdr:sp macro="" textlink="">
      <xdr:nvSpPr>
        <xdr:cNvPr id="295" name="n_1aveValue【市民会館】&#10;有形固定資産減価償却率"/>
        <xdr:cNvSpPr txBox="1"/>
      </xdr:nvSpPr>
      <xdr:spPr>
        <a:xfrm>
          <a:off x="3582043"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96" name="テキスト ボックス 2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7" name="テキスト ボックス 2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8" name="テキスト ボックス 2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9" name="テキスト ボックス 2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0" name="テキスト ボックス 2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137795</xdr:rowOff>
    </xdr:from>
    <xdr:to>
      <xdr:col>5</xdr:col>
      <xdr:colOff>409575</xdr:colOff>
      <xdr:row>105</xdr:row>
      <xdr:rowOff>67945</xdr:rowOff>
    </xdr:to>
    <xdr:sp macro="" textlink="">
      <xdr:nvSpPr>
        <xdr:cNvPr id="301" name="円/楕円 300"/>
        <xdr:cNvSpPr/>
      </xdr:nvSpPr>
      <xdr:spPr>
        <a:xfrm>
          <a:off x="3746500" y="179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84472</xdr:rowOff>
    </xdr:from>
    <xdr:ext cx="405111" cy="259045"/>
    <xdr:sp macro="" textlink="">
      <xdr:nvSpPr>
        <xdr:cNvPr id="302" name="n_1mainValue【市民会館】&#10;有形固定資産減価償却率"/>
        <xdr:cNvSpPr txBox="1"/>
      </xdr:nvSpPr>
      <xdr:spPr>
        <a:xfrm>
          <a:off x="3582043"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1" name="テキスト ボックス 31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2" name="直線コネクタ 31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13" name="直線コネクタ 31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14" name="テキスト ボックス 313"/>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15" name="直線コネクタ 31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16" name="テキスト ボックス 315"/>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7" name="直線コネクタ 31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8" name="テキスト ボックス 317"/>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9" name="直線コネクタ 31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0" name="テキスト ボックス 319"/>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1" name="直線コネクタ 32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22" name="テキスト ボックス 32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2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147065</xdr:rowOff>
    </xdr:from>
    <xdr:to>
      <xdr:col>15</xdr:col>
      <xdr:colOff>180340</xdr:colOff>
      <xdr:row>108</xdr:row>
      <xdr:rowOff>30480</xdr:rowOff>
    </xdr:to>
    <xdr:cxnSp macro="">
      <xdr:nvCxnSpPr>
        <xdr:cNvPr id="324" name="直線コネクタ 323"/>
        <xdr:cNvCxnSpPr/>
      </xdr:nvCxnSpPr>
      <xdr:spPr>
        <a:xfrm flipV="1">
          <a:off x="10476865" y="17120615"/>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34307</xdr:rowOff>
    </xdr:from>
    <xdr:ext cx="469744" cy="259045"/>
    <xdr:sp macro="" textlink="">
      <xdr:nvSpPr>
        <xdr:cNvPr id="325" name="【市民会館】&#10;一人当たり面積最小値テキスト"/>
        <xdr:cNvSpPr txBox="1"/>
      </xdr:nvSpPr>
      <xdr:spPr>
        <a:xfrm>
          <a:off x="105664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15</xdr:col>
      <xdr:colOff>92075</xdr:colOff>
      <xdr:row>108</xdr:row>
      <xdr:rowOff>30480</xdr:rowOff>
    </xdr:from>
    <xdr:to>
      <xdr:col>15</xdr:col>
      <xdr:colOff>269875</xdr:colOff>
      <xdr:row>108</xdr:row>
      <xdr:rowOff>30480</xdr:rowOff>
    </xdr:to>
    <xdr:cxnSp macro="">
      <xdr:nvCxnSpPr>
        <xdr:cNvPr id="326" name="直線コネクタ 325"/>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93742</xdr:rowOff>
    </xdr:from>
    <xdr:ext cx="469744" cy="259045"/>
    <xdr:sp macro="" textlink="">
      <xdr:nvSpPr>
        <xdr:cNvPr id="327" name="【市民会館】&#10;一人当たり面積最大値テキスト"/>
        <xdr:cNvSpPr txBox="1"/>
      </xdr:nvSpPr>
      <xdr:spPr>
        <a:xfrm>
          <a:off x="10566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15</xdr:col>
      <xdr:colOff>92075</xdr:colOff>
      <xdr:row>99</xdr:row>
      <xdr:rowOff>147065</xdr:rowOff>
    </xdr:from>
    <xdr:to>
      <xdr:col>15</xdr:col>
      <xdr:colOff>269875</xdr:colOff>
      <xdr:row>99</xdr:row>
      <xdr:rowOff>147065</xdr:rowOff>
    </xdr:to>
    <xdr:cxnSp macro="">
      <xdr:nvCxnSpPr>
        <xdr:cNvPr id="328" name="直線コネクタ 327"/>
        <xdr:cNvCxnSpPr/>
      </xdr:nvCxnSpPr>
      <xdr:spPr>
        <a:xfrm>
          <a:off x="10388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31259</xdr:rowOff>
    </xdr:from>
    <xdr:ext cx="469744" cy="259045"/>
    <xdr:sp macro="" textlink="">
      <xdr:nvSpPr>
        <xdr:cNvPr id="329" name="【市民会館】&#10;一人当たり面積平均値テキスト"/>
        <xdr:cNvSpPr txBox="1"/>
      </xdr:nvSpPr>
      <xdr:spPr>
        <a:xfrm>
          <a:off x="10566400" y="1786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52832</xdr:rowOff>
    </xdr:from>
    <xdr:to>
      <xdr:col>15</xdr:col>
      <xdr:colOff>231775</xdr:colOff>
      <xdr:row>104</xdr:row>
      <xdr:rowOff>154432</xdr:rowOff>
    </xdr:to>
    <xdr:sp macro="" textlink="">
      <xdr:nvSpPr>
        <xdr:cNvPr id="330" name="フローチャート : 判断 329"/>
        <xdr:cNvSpPr/>
      </xdr:nvSpPr>
      <xdr:spPr>
        <a:xfrm>
          <a:off x="104267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100837</xdr:rowOff>
    </xdr:from>
    <xdr:to>
      <xdr:col>14</xdr:col>
      <xdr:colOff>79375</xdr:colOff>
      <xdr:row>106</xdr:row>
      <xdr:rowOff>30987</xdr:rowOff>
    </xdr:to>
    <xdr:sp macro="" textlink="">
      <xdr:nvSpPr>
        <xdr:cNvPr id="331" name="フローチャート : 判断 330"/>
        <xdr:cNvSpPr/>
      </xdr:nvSpPr>
      <xdr:spPr>
        <a:xfrm>
          <a:off x="9588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47514</xdr:rowOff>
    </xdr:from>
    <xdr:ext cx="469744" cy="259045"/>
    <xdr:sp macro="" textlink="">
      <xdr:nvSpPr>
        <xdr:cNvPr id="332" name="n_1aveValue【市民会館】&#10;一人当たり面積"/>
        <xdr:cNvSpPr txBox="1"/>
      </xdr:nvSpPr>
      <xdr:spPr>
        <a:xfrm>
          <a:off x="9391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33" name="テキスト ボックス 3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4" name="テキスト ボックス 3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5" name="テキスト ボックス 3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6" name="テキスト ボックス 3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7" name="テキスト ボックス 3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11685</xdr:rowOff>
    </xdr:from>
    <xdr:to>
      <xdr:col>14</xdr:col>
      <xdr:colOff>79375</xdr:colOff>
      <xdr:row>106</xdr:row>
      <xdr:rowOff>113285</xdr:rowOff>
    </xdr:to>
    <xdr:sp macro="" textlink="">
      <xdr:nvSpPr>
        <xdr:cNvPr id="338" name="円/楕円 337"/>
        <xdr:cNvSpPr/>
      </xdr:nvSpPr>
      <xdr:spPr>
        <a:xfrm>
          <a:off x="9588500" y="1818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104412</xdr:rowOff>
    </xdr:from>
    <xdr:ext cx="469744" cy="259045"/>
    <xdr:sp macro="" textlink="">
      <xdr:nvSpPr>
        <xdr:cNvPr id="339" name="n_1mainValue【市民会館】&#10;一人当たり面積"/>
        <xdr:cNvSpPr txBox="1"/>
      </xdr:nvSpPr>
      <xdr:spPr>
        <a:xfrm>
          <a:off x="9391727" y="1827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1" name="直線コネクタ 35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2" name="テキスト ボックス 35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3" name="直線コネクタ 35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4" name="テキスト ボックス 35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5" name="直線コネクタ 35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6" name="テキスト ボックス 35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7" name="直線コネクタ 35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8" name="テキスト ボックス 35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9" name="直線コネクタ 35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0" name="テキスト ボックス 35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1" name="直線コネクタ 36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62" name="テキスト ボックス 36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38</xdr:row>
      <xdr:rowOff>56606</xdr:rowOff>
    </xdr:from>
    <xdr:to>
      <xdr:col>23</xdr:col>
      <xdr:colOff>516889</xdr:colOff>
      <xdr:row>42</xdr:row>
      <xdr:rowOff>63137</xdr:rowOff>
    </xdr:to>
    <xdr:cxnSp macro="">
      <xdr:nvCxnSpPr>
        <xdr:cNvPr id="366" name="直線コネクタ 365"/>
        <xdr:cNvCxnSpPr/>
      </xdr:nvCxnSpPr>
      <xdr:spPr>
        <a:xfrm flipV="1">
          <a:off x="16318864" y="6571706"/>
          <a:ext cx="0" cy="69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66964</xdr:rowOff>
    </xdr:from>
    <xdr:ext cx="405111" cy="259045"/>
    <xdr:sp macro="" textlink="">
      <xdr:nvSpPr>
        <xdr:cNvPr id="367" name="【一般廃棄物処理施設】&#10;有形固定資産減価償却率最小値テキスト"/>
        <xdr:cNvSpPr txBox="1"/>
      </xdr:nvSpPr>
      <xdr:spPr>
        <a:xfrm>
          <a:off x="16408400" y="726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42</xdr:row>
      <xdr:rowOff>63137</xdr:rowOff>
    </xdr:from>
    <xdr:to>
      <xdr:col>23</xdr:col>
      <xdr:colOff>606425</xdr:colOff>
      <xdr:row>42</xdr:row>
      <xdr:rowOff>63137</xdr:rowOff>
    </xdr:to>
    <xdr:cxnSp macro="">
      <xdr:nvCxnSpPr>
        <xdr:cNvPr id="368" name="直線コネクタ 367"/>
        <xdr:cNvCxnSpPr/>
      </xdr:nvCxnSpPr>
      <xdr:spPr>
        <a:xfrm>
          <a:off x="16230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3283</xdr:rowOff>
    </xdr:from>
    <xdr:ext cx="405111" cy="259045"/>
    <xdr:sp macro="" textlink="">
      <xdr:nvSpPr>
        <xdr:cNvPr id="369" name="【一般廃棄物処理施設】&#10;有形固定資産減価償却率最大値テキスト"/>
        <xdr:cNvSpPr txBox="1"/>
      </xdr:nvSpPr>
      <xdr:spPr>
        <a:xfrm>
          <a:off x="16408400" y="634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38</xdr:row>
      <xdr:rowOff>56606</xdr:rowOff>
    </xdr:from>
    <xdr:to>
      <xdr:col>23</xdr:col>
      <xdr:colOff>606425</xdr:colOff>
      <xdr:row>38</xdr:row>
      <xdr:rowOff>56606</xdr:rowOff>
    </xdr:to>
    <xdr:cxnSp macro="">
      <xdr:nvCxnSpPr>
        <xdr:cNvPr id="370" name="直線コネクタ 369"/>
        <xdr:cNvCxnSpPr/>
      </xdr:nvCxnSpPr>
      <xdr:spPr>
        <a:xfrm>
          <a:off x="16230600" y="657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77305</xdr:rowOff>
    </xdr:from>
    <xdr:ext cx="405111" cy="259045"/>
    <xdr:sp macro="" textlink="">
      <xdr:nvSpPr>
        <xdr:cNvPr id="371" name="【一般廃棄物処理施設】&#10;有形固定資産減価償却率平均値テキスト"/>
        <xdr:cNvSpPr txBox="1"/>
      </xdr:nvSpPr>
      <xdr:spPr>
        <a:xfrm>
          <a:off x="16408400" y="67638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98878</xdr:rowOff>
    </xdr:from>
    <xdr:to>
      <xdr:col>23</xdr:col>
      <xdr:colOff>568325</xdr:colOff>
      <xdr:row>40</xdr:row>
      <xdr:rowOff>29028</xdr:rowOff>
    </xdr:to>
    <xdr:sp macro="" textlink="">
      <xdr:nvSpPr>
        <xdr:cNvPr id="372" name="フローチャート : 判断 371"/>
        <xdr:cNvSpPr/>
      </xdr:nvSpPr>
      <xdr:spPr>
        <a:xfrm>
          <a:off x="162687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103777</xdr:rowOff>
    </xdr:from>
    <xdr:to>
      <xdr:col>22</xdr:col>
      <xdr:colOff>415925</xdr:colOff>
      <xdr:row>37</xdr:row>
      <xdr:rowOff>33927</xdr:rowOff>
    </xdr:to>
    <xdr:sp macro="" textlink="">
      <xdr:nvSpPr>
        <xdr:cNvPr id="373" name="フローチャート : 判断 372"/>
        <xdr:cNvSpPr/>
      </xdr:nvSpPr>
      <xdr:spPr>
        <a:xfrm>
          <a:off x="15430500" y="6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25054</xdr:rowOff>
    </xdr:from>
    <xdr:ext cx="405111" cy="259045"/>
    <xdr:sp macro="" textlink="">
      <xdr:nvSpPr>
        <xdr:cNvPr id="374" name="n_1aveValue【一般廃棄物処理施設】&#10;有形固定資産減価償却率"/>
        <xdr:cNvSpPr txBox="1"/>
      </xdr:nvSpPr>
      <xdr:spPr>
        <a:xfrm>
          <a:off x="15266043" y="636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75" name="テキスト ボックス 3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6" name="テキスト ボックス 3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7" name="テキスト ボックス 3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8" name="テキスト ボックス 3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9" name="テキスト ボックス 3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125004</xdr:rowOff>
    </xdr:from>
    <xdr:to>
      <xdr:col>22</xdr:col>
      <xdr:colOff>415925</xdr:colOff>
      <xdr:row>34</xdr:row>
      <xdr:rowOff>55154</xdr:rowOff>
    </xdr:to>
    <xdr:sp macro="" textlink="">
      <xdr:nvSpPr>
        <xdr:cNvPr id="380" name="円/楕円 379"/>
        <xdr:cNvSpPr/>
      </xdr:nvSpPr>
      <xdr:spPr>
        <a:xfrm>
          <a:off x="15430500" y="57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71681</xdr:rowOff>
    </xdr:from>
    <xdr:ext cx="405111" cy="259045"/>
    <xdr:sp macro="" textlink="">
      <xdr:nvSpPr>
        <xdr:cNvPr id="381" name="n_1mainValue【一般廃棄物処理施設】&#10;有形固定資産減価償却率"/>
        <xdr:cNvSpPr txBox="1"/>
      </xdr:nvSpPr>
      <xdr:spPr>
        <a:xfrm>
          <a:off x="15266043" y="555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2" name="直線コネクタ 39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121755</xdr:rowOff>
    </xdr:from>
    <xdr:ext cx="248786" cy="259045"/>
    <xdr:sp macro="" textlink="">
      <xdr:nvSpPr>
        <xdr:cNvPr id="393" name="テキスト ボックス 39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4" name="直線コネクタ 39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95" name="テキスト ボックス 39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6" name="直線コネクタ 39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97" name="テキスト ボックス 39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8" name="直線コネクタ 39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99" name="テキスト ボックス 39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0" name="直線コネクタ 39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401" name="テキスト ボックス 40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2" name="直線コネクタ 40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403" name="テキスト ボックス 40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77724</xdr:rowOff>
    </xdr:from>
    <xdr:to>
      <xdr:col>32</xdr:col>
      <xdr:colOff>186689</xdr:colOff>
      <xdr:row>41</xdr:row>
      <xdr:rowOff>113691</xdr:rowOff>
    </xdr:to>
    <xdr:cxnSp macro="">
      <xdr:nvCxnSpPr>
        <xdr:cNvPr id="407" name="直線コネクタ 406"/>
        <xdr:cNvCxnSpPr/>
      </xdr:nvCxnSpPr>
      <xdr:spPr>
        <a:xfrm flipV="1">
          <a:off x="22160864" y="5564124"/>
          <a:ext cx="0" cy="15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117518</xdr:rowOff>
    </xdr:from>
    <xdr:ext cx="534377" cy="259045"/>
    <xdr:sp macro="" textlink="">
      <xdr:nvSpPr>
        <xdr:cNvPr id="408" name="【一般廃棄物処理施設】&#10;一人当たり有形固定資産（償却資産）額最小値テキスト"/>
        <xdr:cNvSpPr txBox="1"/>
      </xdr:nvSpPr>
      <xdr:spPr>
        <a:xfrm>
          <a:off x="22250400" y="714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13,806</a:t>
          </a:r>
          <a:endParaRPr kumimoji="1" lang="ja-JP" altLang="en-US" sz="1000" b="1">
            <a:latin typeface="ＭＳ Ｐゴシック"/>
          </a:endParaRPr>
        </a:p>
      </xdr:txBody>
    </xdr:sp>
    <xdr:clientData/>
  </xdr:oneCellAnchor>
  <xdr:twoCellAnchor>
    <xdr:from>
      <xdr:col>32</xdr:col>
      <xdr:colOff>98425</xdr:colOff>
      <xdr:row>41</xdr:row>
      <xdr:rowOff>113691</xdr:rowOff>
    </xdr:from>
    <xdr:to>
      <xdr:col>32</xdr:col>
      <xdr:colOff>276225</xdr:colOff>
      <xdr:row>41</xdr:row>
      <xdr:rowOff>113691</xdr:rowOff>
    </xdr:to>
    <xdr:cxnSp macro="">
      <xdr:nvCxnSpPr>
        <xdr:cNvPr id="409" name="直線コネクタ 408"/>
        <xdr:cNvCxnSpPr/>
      </xdr:nvCxnSpPr>
      <xdr:spPr>
        <a:xfrm>
          <a:off x="22072600" y="7143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24401</xdr:rowOff>
    </xdr:from>
    <xdr:ext cx="599010" cy="259045"/>
    <xdr:sp macro="" textlink="">
      <xdr:nvSpPr>
        <xdr:cNvPr id="410" name="【一般廃棄物処理施設】&#10;一人当たり有形固定資産（償却資産）額最大値テキスト"/>
        <xdr:cNvSpPr txBox="1"/>
      </xdr:nvSpPr>
      <xdr:spPr>
        <a:xfrm>
          <a:off x="22250400" y="533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158,860</a:t>
          </a:r>
          <a:endParaRPr kumimoji="1" lang="ja-JP" altLang="en-US" sz="1000" b="1">
            <a:latin typeface="ＭＳ Ｐゴシック"/>
          </a:endParaRPr>
        </a:p>
      </xdr:txBody>
    </xdr:sp>
    <xdr:clientData/>
  </xdr:oneCellAnchor>
  <xdr:twoCellAnchor>
    <xdr:from>
      <xdr:col>32</xdr:col>
      <xdr:colOff>98425</xdr:colOff>
      <xdr:row>32</xdr:row>
      <xdr:rowOff>77724</xdr:rowOff>
    </xdr:from>
    <xdr:to>
      <xdr:col>32</xdr:col>
      <xdr:colOff>276225</xdr:colOff>
      <xdr:row>32</xdr:row>
      <xdr:rowOff>77724</xdr:rowOff>
    </xdr:to>
    <xdr:cxnSp macro="">
      <xdr:nvCxnSpPr>
        <xdr:cNvPr id="411" name="直線コネクタ 410"/>
        <xdr:cNvCxnSpPr/>
      </xdr:nvCxnSpPr>
      <xdr:spPr>
        <a:xfrm>
          <a:off x="22072600" y="556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148847</xdr:rowOff>
    </xdr:from>
    <xdr:ext cx="534377" cy="259045"/>
    <xdr:sp macro="" textlink="">
      <xdr:nvSpPr>
        <xdr:cNvPr id="412" name="【一般廃棄物処理施設】&#10;一人当たり有形固定資産（償却資産）額平均値テキスト"/>
        <xdr:cNvSpPr txBox="1"/>
      </xdr:nvSpPr>
      <xdr:spPr>
        <a:xfrm>
          <a:off x="22250400" y="6663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170420</xdr:rowOff>
    </xdr:from>
    <xdr:to>
      <xdr:col>32</xdr:col>
      <xdr:colOff>238125</xdr:colOff>
      <xdr:row>39</xdr:row>
      <xdr:rowOff>100570</xdr:rowOff>
    </xdr:to>
    <xdr:sp macro="" textlink="">
      <xdr:nvSpPr>
        <xdr:cNvPr id="413" name="フローチャート : 判断 412"/>
        <xdr:cNvSpPr/>
      </xdr:nvSpPr>
      <xdr:spPr>
        <a:xfrm>
          <a:off x="22110700" y="668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67625</xdr:rowOff>
    </xdr:from>
    <xdr:to>
      <xdr:col>31</xdr:col>
      <xdr:colOff>85725</xdr:colOff>
      <xdr:row>39</xdr:row>
      <xdr:rowOff>169225</xdr:rowOff>
    </xdr:to>
    <xdr:sp macro="" textlink="">
      <xdr:nvSpPr>
        <xdr:cNvPr id="414" name="フローチャート : 判断 413"/>
        <xdr:cNvSpPr/>
      </xdr:nvSpPr>
      <xdr:spPr>
        <a:xfrm>
          <a:off x="21272500" y="675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39</xdr:row>
      <xdr:rowOff>160352</xdr:rowOff>
    </xdr:from>
    <xdr:ext cx="534377" cy="259045"/>
    <xdr:sp macro="" textlink="">
      <xdr:nvSpPr>
        <xdr:cNvPr id="415" name="n_1aveValue【一般廃棄物処理施設】&#10;一人当たり有形固定資産（償却資産）額"/>
        <xdr:cNvSpPr txBox="1"/>
      </xdr:nvSpPr>
      <xdr:spPr>
        <a:xfrm>
          <a:off x="21043411" y="684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44,871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76879</xdr:rowOff>
    </xdr:from>
    <xdr:to>
      <xdr:col>31</xdr:col>
      <xdr:colOff>85725</xdr:colOff>
      <xdr:row>38</xdr:row>
      <xdr:rowOff>7029</xdr:rowOff>
    </xdr:to>
    <xdr:sp macro="" textlink="">
      <xdr:nvSpPr>
        <xdr:cNvPr id="421" name="円/楕円 420"/>
        <xdr:cNvSpPr/>
      </xdr:nvSpPr>
      <xdr:spPr>
        <a:xfrm>
          <a:off x="21272500" y="64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36</xdr:row>
      <xdr:rowOff>23556</xdr:rowOff>
    </xdr:from>
    <xdr:ext cx="534377" cy="259045"/>
    <xdr:sp macro="" textlink="">
      <xdr:nvSpPr>
        <xdr:cNvPr id="422" name="n_1mainValue【一般廃棄物処理施設】&#10;一人当たり有形固定資産（償却資産）額"/>
        <xdr:cNvSpPr txBox="1"/>
      </xdr:nvSpPr>
      <xdr:spPr>
        <a:xfrm>
          <a:off x="21043411" y="619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75,521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3" name="テキスト ボックス 43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34" name="直線コネクタ 4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35" name="テキスト ボックス 43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6" name="直線コネクタ 4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7" name="テキスト ボックス 4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8" name="直線コネクタ 4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9" name="テキスト ボックス 4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0" name="直線コネクタ 4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1" name="テキスト ボックス 4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2" name="直線コネクタ 4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3" name="テキスト ボックス 4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4" name="直線コネクタ 4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45" name="テキスト ボックス 44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6" name="直線コネクタ 4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7" name="テキスト ボックス 44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166551</xdr:rowOff>
    </xdr:from>
    <xdr:to>
      <xdr:col>23</xdr:col>
      <xdr:colOff>516889</xdr:colOff>
      <xdr:row>62</xdr:row>
      <xdr:rowOff>42454</xdr:rowOff>
    </xdr:to>
    <xdr:cxnSp macro="">
      <xdr:nvCxnSpPr>
        <xdr:cNvPr id="449" name="直線コネクタ 448"/>
        <xdr:cNvCxnSpPr/>
      </xdr:nvCxnSpPr>
      <xdr:spPr>
        <a:xfrm flipV="1">
          <a:off x="16318864" y="9424851"/>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46281</xdr:rowOff>
    </xdr:from>
    <xdr:ext cx="405111" cy="259045"/>
    <xdr:sp macro="" textlink="">
      <xdr:nvSpPr>
        <xdr:cNvPr id="450" name="【保健センター・保健所】&#10;有形固定資産減価償却率最小値テキスト"/>
        <xdr:cNvSpPr txBox="1"/>
      </xdr:nvSpPr>
      <xdr:spPr>
        <a:xfrm>
          <a:off x="16408400" y="10676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23</xdr:col>
      <xdr:colOff>428625</xdr:colOff>
      <xdr:row>62</xdr:row>
      <xdr:rowOff>42454</xdr:rowOff>
    </xdr:from>
    <xdr:to>
      <xdr:col>23</xdr:col>
      <xdr:colOff>606425</xdr:colOff>
      <xdr:row>62</xdr:row>
      <xdr:rowOff>42454</xdr:rowOff>
    </xdr:to>
    <xdr:cxnSp macro="">
      <xdr:nvCxnSpPr>
        <xdr:cNvPr id="451" name="直線コネクタ 450"/>
        <xdr:cNvCxnSpPr/>
      </xdr:nvCxnSpPr>
      <xdr:spPr>
        <a:xfrm>
          <a:off x="16230600" y="1067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113228</xdr:rowOff>
    </xdr:from>
    <xdr:ext cx="405111" cy="259045"/>
    <xdr:sp macro="" textlink="">
      <xdr:nvSpPr>
        <xdr:cNvPr id="452" name="【保健センター・保健所】&#10;有形固定資産減価償却率最大値テキスト"/>
        <xdr:cNvSpPr txBox="1"/>
      </xdr:nvSpPr>
      <xdr:spPr>
        <a:xfrm>
          <a:off x="16408400" y="9200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23</xdr:col>
      <xdr:colOff>428625</xdr:colOff>
      <xdr:row>54</xdr:row>
      <xdr:rowOff>166551</xdr:rowOff>
    </xdr:from>
    <xdr:to>
      <xdr:col>23</xdr:col>
      <xdr:colOff>606425</xdr:colOff>
      <xdr:row>54</xdr:row>
      <xdr:rowOff>166551</xdr:rowOff>
    </xdr:to>
    <xdr:cxnSp macro="">
      <xdr:nvCxnSpPr>
        <xdr:cNvPr id="453" name="直線コネクタ 452"/>
        <xdr:cNvCxnSpPr/>
      </xdr:nvCxnSpPr>
      <xdr:spPr>
        <a:xfrm>
          <a:off x="16230600" y="942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159493</xdr:rowOff>
    </xdr:from>
    <xdr:ext cx="405111" cy="259045"/>
    <xdr:sp macro="" textlink="">
      <xdr:nvSpPr>
        <xdr:cNvPr id="454" name="【保健センター・保健所】&#10;有形固定資産減価償却率平均値テキスト"/>
        <xdr:cNvSpPr txBox="1"/>
      </xdr:nvSpPr>
      <xdr:spPr>
        <a:xfrm>
          <a:off x="16408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9616</xdr:rowOff>
    </xdr:from>
    <xdr:to>
      <xdr:col>23</xdr:col>
      <xdr:colOff>568325</xdr:colOff>
      <xdr:row>59</xdr:row>
      <xdr:rowOff>111216</xdr:rowOff>
    </xdr:to>
    <xdr:sp macro="" textlink="">
      <xdr:nvSpPr>
        <xdr:cNvPr id="455" name="フローチャート : 判断 454"/>
        <xdr:cNvSpPr/>
      </xdr:nvSpPr>
      <xdr:spPr>
        <a:xfrm>
          <a:off x="16268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16147</xdr:rowOff>
    </xdr:from>
    <xdr:to>
      <xdr:col>22</xdr:col>
      <xdr:colOff>415925</xdr:colOff>
      <xdr:row>63</xdr:row>
      <xdr:rowOff>117747</xdr:rowOff>
    </xdr:to>
    <xdr:sp macro="" textlink="">
      <xdr:nvSpPr>
        <xdr:cNvPr id="456" name="フローチャート : 判断 455"/>
        <xdr:cNvSpPr/>
      </xdr:nvSpPr>
      <xdr:spPr>
        <a:xfrm>
          <a:off x="15430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108874</xdr:rowOff>
    </xdr:from>
    <xdr:ext cx="405111" cy="259045"/>
    <xdr:sp macro="" textlink="">
      <xdr:nvSpPr>
        <xdr:cNvPr id="457" name="n_1aveValue【保健センター・保健所】&#10;有形固定資産減価償却率"/>
        <xdr:cNvSpPr txBox="1"/>
      </xdr:nvSpPr>
      <xdr:spPr>
        <a:xfrm>
          <a:off x="15266043"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94524</xdr:rowOff>
    </xdr:from>
    <xdr:to>
      <xdr:col>22</xdr:col>
      <xdr:colOff>415925</xdr:colOff>
      <xdr:row>62</xdr:row>
      <xdr:rowOff>24674</xdr:rowOff>
    </xdr:to>
    <xdr:sp macro="" textlink="">
      <xdr:nvSpPr>
        <xdr:cNvPr id="463" name="円/楕円 462"/>
        <xdr:cNvSpPr/>
      </xdr:nvSpPr>
      <xdr:spPr>
        <a:xfrm>
          <a:off x="15430500" y="1055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41201</xdr:rowOff>
    </xdr:from>
    <xdr:ext cx="405111" cy="259045"/>
    <xdr:sp macro="" textlink="">
      <xdr:nvSpPr>
        <xdr:cNvPr id="464" name="n_1mainValue【保健センター・保健所】&#10;有形固定資産減価償却率"/>
        <xdr:cNvSpPr txBox="1"/>
      </xdr:nvSpPr>
      <xdr:spPr>
        <a:xfrm>
          <a:off x="15266043" y="1032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5" name="正方形/長方形 4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6" name="正方形/長方形 4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7" name="正方形/長方形 4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8" name="正方形/長方形 4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9" name="正方形/長方形 4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0" name="正方形/長方形 4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1" name="正方形/長方形 4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2" name="正方形/長方形 4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3" name="テキスト ボックス 4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4" name="直線コネクタ 4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0.005</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0.025</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76200</xdr:rowOff>
    </xdr:from>
    <xdr:to>
      <xdr:col>32</xdr:col>
      <xdr:colOff>186689</xdr:colOff>
      <xdr:row>63</xdr:row>
      <xdr:rowOff>19050</xdr:rowOff>
    </xdr:to>
    <xdr:cxnSp macro="">
      <xdr:nvCxnSpPr>
        <xdr:cNvPr id="488" name="直線コネクタ 487"/>
        <xdr:cNvCxnSpPr/>
      </xdr:nvCxnSpPr>
      <xdr:spPr>
        <a:xfrm flipV="1">
          <a:off x="22160864" y="96774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22877</xdr:rowOff>
    </xdr:from>
    <xdr:ext cx="469744" cy="259045"/>
    <xdr:sp macro="" textlink="">
      <xdr:nvSpPr>
        <xdr:cNvPr id="489" name="【保健センター・保健所】&#10;一人当たり面積最小値テキスト"/>
        <xdr:cNvSpPr txBox="1"/>
      </xdr:nvSpPr>
      <xdr:spPr>
        <a:xfrm>
          <a:off x="22250400" y="1082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63</xdr:row>
      <xdr:rowOff>19050</xdr:rowOff>
    </xdr:from>
    <xdr:to>
      <xdr:col>32</xdr:col>
      <xdr:colOff>276225</xdr:colOff>
      <xdr:row>63</xdr:row>
      <xdr:rowOff>19050</xdr:rowOff>
    </xdr:to>
    <xdr:cxnSp macro="">
      <xdr:nvCxnSpPr>
        <xdr:cNvPr id="490" name="直線コネクタ 489"/>
        <xdr:cNvCxnSpPr/>
      </xdr:nvCxnSpPr>
      <xdr:spPr>
        <a:xfrm>
          <a:off x="22072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22877</xdr:rowOff>
    </xdr:from>
    <xdr:ext cx="469744" cy="259045"/>
    <xdr:sp macro="" textlink="">
      <xdr:nvSpPr>
        <xdr:cNvPr id="491" name="【保健センター・保健所】&#10;一人当たり面積最大値テキスト"/>
        <xdr:cNvSpPr txBox="1"/>
      </xdr:nvSpPr>
      <xdr:spPr>
        <a:xfrm>
          <a:off x="222504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56</xdr:row>
      <xdr:rowOff>76200</xdr:rowOff>
    </xdr:from>
    <xdr:to>
      <xdr:col>32</xdr:col>
      <xdr:colOff>276225</xdr:colOff>
      <xdr:row>56</xdr:row>
      <xdr:rowOff>76200</xdr:rowOff>
    </xdr:to>
    <xdr:cxnSp macro="">
      <xdr:nvCxnSpPr>
        <xdr:cNvPr id="492" name="直線コネクタ 491"/>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99077</xdr:rowOff>
    </xdr:from>
    <xdr:ext cx="469744" cy="259045"/>
    <xdr:sp macro="" textlink="">
      <xdr:nvSpPr>
        <xdr:cNvPr id="493" name="【保健センター・保健所】&#10;一人当たり面積平均値テキスト"/>
        <xdr:cNvSpPr txBox="1"/>
      </xdr:nvSpPr>
      <xdr:spPr>
        <a:xfrm>
          <a:off x="22250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94" name="フローチャート : 判断 493"/>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54</xdr:row>
      <xdr:rowOff>139700</xdr:rowOff>
    </xdr:from>
    <xdr:to>
      <xdr:col>31</xdr:col>
      <xdr:colOff>85725</xdr:colOff>
      <xdr:row>55</xdr:row>
      <xdr:rowOff>69850</xdr:rowOff>
    </xdr:to>
    <xdr:sp macro="" textlink="">
      <xdr:nvSpPr>
        <xdr:cNvPr id="495" name="フローチャート : 判断 494"/>
        <xdr:cNvSpPr/>
      </xdr:nvSpPr>
      <xdr:spPr>
        <a:xfrm>
          <a:off x="212725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86377</xdr:rowOff>
    </xdr:from>
    <xdr:ext cx="469744" cy="259045"/>
    <xdr:sp macro="" textlink="">
      <xdr:nvSpPr>
        <xdr:cNvPr id="496" name="n_1aveValue【保健センター・保健所】&#10;一人当たり面積"/>
        <xdr:cNvSpPr txBox="1"/>
      </xdr:nvSpPr>
      <xdr:spPr>
        <a:xfrm>
          <a:off x="21075727" y="917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139700</xdr:rowOff>
    </xdr:from>
    <xdr:to>
      <xdr:col>31</xdr:col>
      <xdr:colOff>85725</xdr:colOff>
      <xdr:row>59</xdr:row>
      <xdr:rowOff>69850</xdr:rowOff>
    </xdr:to>
    <xdr:sp macro="" textlink="">
      <xdr:nvSpPr>
        <xdr:cNvPr id="502" name="円/楕円 501"/>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60977</xdr:rowOff>
    </xdr:from>
    <xdr:ext cx="469744" cy="259045"/>
    <xdr:sp macro="" textlink="">
      <xdr:nvSpPr>
        <xdr:cNvPr id="503" name="n_1mainValue【保健センター・保健所】&#10;一人当たり面積"/>
        <xdr:cNvSpPr txBox="1"/>
      </xdr:nvSpPr>
      <xdr:spPr>
        <a:xfrm>
          <a:off x="21075727" y="1017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4" name="テキスト ボックス 51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87</xdr:row>
      <xdr:rowOff>38100</xdr:rowOff>
    </xdr:from>
    <xdr:to>
      <xdr:col>24</xdr:col>
      <xdr:colOff>644525</xdr:colOff>
      <xdr:row>87</xdr:row>
      <xdr:rowOff>38100</xdr:rowOff>
    </xdr:to>
    <xdr:cxnSp macro="">
      <xdr:nvCxnSpPr>
        <xdr:cNvPr id="515" name="直線コネクタ 514"/>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86</xdr:row>
      <xdr:rowOff>67327</xdr:rowOff>
    </xdr:from>
    <xdr:ext cx="403059" cy="259045"/>
    <xdr:sp macro="" textlink="">
      <xdr:nvSpPr>
        <xdr:cNvPr id="516" name="テキスト ボックス 515"/>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85</xdr:row>
      <xdr:rowOff>95250</xdr:rowOff>
    </xdr:from>
    <xdr:to>
      <xdr:col>24</xdr:col>
      <xdr:colOff>644525</xdr:colOff>
      <xdr:row>85</xdr:row>
      <xdr:rowOff>95250</xdr:rowOff>
    </xdr:to>
    <xdr:cxnSp macro="">
      <xdr:nvCxnSpPr>
        <xdr:cNvPr id="517" name="直線コネクタ 516"/>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124477</xdr:rowOff>
    </xdr:from>
    <xdr:ext cx="403059" cy="259045"/>
    <xdr:sp macro="" textlink="">
      <xdr:nvSpPr>
        <xdr:cNvPr id="518" name="テキスト ボックス 517"/>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83</xdr:row>
      <xdr:rowOff>152400</xdr:rowOff>
    </xdr:from>
    <xdr:to>
      <xdr:col>24</xdr:col>
      <xdr:colOff>644525</xdr:colOff>
      <xdr:row>83</xdr:row>
      <xdr:rowOff>152400</xdr:rowOff>
    </xdr:to>
    <xdr:cxnSp macro="">
      <xdr:nvCxnSpPr>
        <xdr:cNvPr id="519" name="直線コネクタ 518"/>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10177</xdr:rowOff>
    </xdr:from>
    <xdr:ext cx="403059" cy="259045"/>
    <xdr:sp macro="" textlink="">
      <xdr:nvSpPr>
        <xdr:cNvPr id="520" name="テキスト ボックス 519"/>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1" name="直線コネクタ 52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2" name="テキスト ボックス 52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80</xdr:row>
      <xdr:rowOff>95250</xdr:rowOff>
    </xdr:from>
    <xdr:to>
      <xdr:col>24</xdr:col>
      <xdr:colOff>644525</xdr:colOff>
      <xdr:row>80</xdr:row>
      <xdr:rowOff>95250</xdr:rowOff>
    </xdr:to>
    <xdr:cxnSp macro="">
      <xdr:nvCxnSpPr>
        <xdr:cNvPr id="523" name="直線コネクタ 522"/>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124477</xdr:rowOff>
    </xdr:from>
    <xdr:ext cx="403059" cy="259045"/>
    <xdr:sp macro="" textlink="">
      <xdr:nvSpPr>
        <xdr:cNvPr id="524" name="テキスト ボックス 523"/>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152400</xdr:rowOff>
    </xdr:from>
    <xdr:to>
      <xdr:col>24</xdr:col>
      <xdr:colOff>644525</xdr:colOff>
      <xdr:row>78</xdr:row>
      <xdr:rowOff>152400</xdr:rowOff>
    </xdr:to>
    <xdr:cxnSp macro="">
      <xdr:nvCxnSpPr>
        <xdr:cNvPr id="525" name="直線コネクタ 524"/>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10177</xdr:rowOff>
    </xdr:from>
    <xdr:ext cx="403059" cy="259045"/>
    <xdr:sp macro="" textlink="">
      <xdr:nvSpPr>
        <xdr:cNvPr id="526" name="テキスト ボックス 525"/>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38100</xdr:rowOff>
    </xdr:from>
    <xdr:to>
      <xdr:col>24</xdr:col>
      <xdr:colOff>644525</xdr:colOff>
      <xdr:row>77</xdr:row>
      <xdr:rowOff>38100</xdr:rowOff>
    </xdr:to>
    <xdr:cxnSp macro="">
      <xdr:nvCxnSpPr>
        <xdr:cNvPr id="527" name="直線コネクタ 526"/>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67327</xdr:rowOff>
    </xdr:from>
    <xdr:ext cx="403059" cy="259045"/>
    <xdr:sp macro="" textlink="">
      <xdr:nvSpPr>
        <xdr:cNvPr id="528" name="テキスト ボックス 527"/>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9" name="直線コネクタ 52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30" name="テキスト ボックス 52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60961</xdr:rowOff>
    </xdr:from>
    <xdr:to>
      <xdr:col>23</xdr:col>
      <xdr:colOff>516889</xdr:colOff>
      <xdr:row>85</xdr:row>
      <xdr:rowOff>169545</xdr:rowOff>
    </xdr:to>
    <xdr:cxnSp macro="">
      <xdr:nvCxnSpPr>
        <xdr:cNvPr id="532" name="直線コネクタ 531"/>
        <xdr:cNvCxnSpPr/>
      </xdr:nvCxnSpPr>
      <xdr:spPr>
        <a:xfrm flipV="1">
          <a:off x="16318864" y="13434061"/>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1922</xdr:rowOff>
    </xdr:from>
    <xdr:ext cx="405111" cy="259045"/>
    <xdr:sp macro="" textlink="">
      <xdr:nvSpPr>
        <xdr:cNvPr id="533" name="【消防施設】&#10;有形固定資産減価償却率最小値テキスト"/>
        <xdr:cNvSpPr txBox="1"/>
      </xdr:nvSpPr>
      <xdr:spPr>
        <a:xfrm>
          <a:off x="16408400" y="1474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85</xdr:row>
      <xdr:rowOff>169545</xdr:rowOff>
    </xdr:from>
    <xdr:to>
      <xdr:col>23</xdr:col>
      <xdr:colOff>606425</xdr:colOff>
      <xdr:row>85</xdr:row>
      <xdr:rowOff>169545</xdr:rowOff>
    </xdr:to>
    <xdr:cxnSp macro="">
      <xdr:nvCxnSpPr>
        <xdr:cNvPr id="534" name="直線コネクタ 533"/>
        <xdr:cNvCxnSpPr/>
      </xdr:nvCxnSpPr>
      <xdr:spPr>
        <a:xfrm>
          <a:off x="16230600" y="1474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7638</xdr:rowOff>
    </xdr:from>
    <xdr:ext cx="405111" cy="259045"/>
    <xdr:sp macro="" textlink="">
      <xdr:nvSpPr>
        <xdr:cNvPr id="535" name="【消防施設】&#10;有形固定資産減価償却率最大値テキスト"/>
        <xdr:cNvSpPr txBox="1"/>
      </xdr:nvSpPr>
      <xdr:spPr>
        <a:xfrm>
          <a:off x="16408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78</xdr:row>
      <xdr:rowOff>60961</xdr:rowOff>
    </xdr:from>
    <xdr:to>
      <xdr:col>23</xdr:col>
      <xdr:colOff>606425</xdr:colOff>
      <xdr:row>78</xdr:row>
      <xdr:rowOff>60961</xdr:rowOff>
    </xdr:to>
    <xdr:cxnSp macro="">
      <xdr:nvCxnSpPr>
        <xdr:cNvPr id="536" name="直線コネクタ 535"/>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111459</xdr:rowOff>
    </xdr:from>
    <xdr:ext cx="405111" cy="259045"/>
    <xdr:sp macro="" textlink="">
      <xdr:nvSpPr>
        <xdr:cNvPr id="537" name="【消防施設】&#10;有形固定資産減価償却率平均値テキスト"/>
        <xdr:cNvSpPr txBox="1"/>
      </xdr:nvSpPr>
      <xdr:spPr>
        <a:xfrm>
          <a:off x="16408400" y="13998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133032</xdr:rowOff>
    </xdr:from>
    <xdr:to>
      <xdr:col>23</xdr:col>
      <xdr:colOff>568325</xdr:colOff>
      <xdr:row>82</xdr:row>
      <xdr:rowOff>63182</xdr:rowOff>
    </xdr:to>
    <xdr:sp macro="" textlink="">
      <xdr:nvSpPr>
        <xdr:cNvPr id="538" name="フローチャート : 判断 537"/>
        <xdr:cNvSpPr/>
      </xdr:nvSpPr>
      <xdr:spPr>
        <a:xfrm>
          <a:off x="16268700" y="140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104457</xdr:rowOff>
    </xdr:from>
    <xdr:to>
      <xdr:col>22</xdr:col>
      <xdr:colOff>415925</xdr:colOff>
      <xdr:row>82</xdr:row>
      <xdr:rowOff>34607</xdr:rowOff>
    </xdr:to>
    <xdr:sp macro="" textlink="">
      <xdr:nvSpPr>
        <xdr:cNvPr id="539" name="フローチャート : 判断 538"/>
        <xdr:cNvSpPr/>
      </xdr:nvSpPr>
      <xdr:spPr>
        <a:xfrm>
          <a:off x="15430500" y="1399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25734</xdr:rowOff>
    </xdr:from>
    <xdr:ext cx="405111" cy="259045"/>
    <xdr:sp macro="" textlink="">
      <xdr:nvSpPr>
        <xdr:cNvPr id="540" name="n_1aveValue【消防施設】&#10;有形固定資産減価償却率"/>
        <xdr:cNvSpPr txBox="1"/>
      </xdr:nvSpPr>
      <xdr:spPr>
        <a:xfrm>
          <a:off x="15266043" y="14084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1" name="テキスト ボックス 54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2" name="テキスト ボックス 54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3" name="テキスト ボックス 54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4" name="テキスト ボックス 54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5" name="テキスト ボックス 54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50164</xdr:rowOff>
    </xdr:from>
    <xdr:to>
      <xdr:col>22</xdr:col>
      <xdr:colOff>415925</xdr:colOff>
      <xdr:row>81</xdr:row>
      <xdr:rowOff>151764</xdr:rowOff>
    </xdr:to>
    <xdr:sp macro="" textlink="">
      <xdr:nvSpPr>
        <xdr:cNvPr id="546" name="円/楕円 545"/>
        <xdr:cNvSpPr/>
      </xdr:nvSpPr>
      <xdr:spPr>
        <a:xfrm>
          <a:off x="15430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168291</xdr:rowOff>
    </xdr:from>
    <xdr:ext cx="405111" cy="259045"/>
    <xdr:sp macro="" textlink="">
      <xdr:nvSpPr>
        <xdr:cNvPr id="547" name="n_1mainValue【消防施設】&#10;有形固定資産減価償却率"/>
        <xdr:cNvSpPr txBox="1"/>
      </xdr:nvSpPr>
      <xdr:spPr>
        <a:xfrm>
          <a:off x="15266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8" name="正方形/長方形 5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9" name="正方形/長方形 5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0" name="正方形/長方形 5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1" name="正方形/長方形 5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2" name="正方形/長方形 5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3" name="正方形/長方形 5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4" name="正方形/長方形 5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5" name="正方形/長方形 5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6" name="テキスト ボックス 5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7" name="直線コネクタ 5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58" name="直線コネクタ 55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9" name="テキスト ボックス 55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0" name="直線コネクタ 55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1" name="テキスト ボックス 56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2" name="直線コネクタ 56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3" name="テキスト ボックス 56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64" name="直線コネクタ 56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65" name="テキスト ボックス 56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6" name="直線コネクタ 56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7" name="テキスト ボックス 56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8" name="直線コネクタ 5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9" name="テキスト ボックス 5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139700</xdr:rowOff>
    </xdr:from>
    <xdr:to>
      <xdr:col>32</xdr:col>
      <xdr:colOff>186689</xdr:colOff>
      <xdr:row>86</xdr:row>
      <xdr:rowOff>50800</xdr:rowOff>
    </xdr:to>
    <xdr:cxnSp macro="">
      <xdr:nvCxnSpPr>
        <xdr:cNvPr id="571" name="直線コネクタ 570"/>
        <xdr:cNvCxnSpPr/>
      </xdr:nvCxnSpPr>
      <xdr:spPr>
        <a:xfrm flipV="1">
          <a:off x="22160864" y="135128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54627</xdr:rowOff>
    </xdr:from>
    <xdr:ext cx="469744" cy="259045"/>
    <xdr:sp macro="" textlink="">
      <xdr:nvSpPr>
        <xdr:cNvPr id="572" name="【消防施設】&#10;一人当たり面積最小値テキスト"/>
        <xdr:cNvSpPr txBox="1"/>
      </xdr:nvSpPr>
      <xdr:spPr>
        <a:xfrm>
          <a:off x="22250400" y="1479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50800</xdr:rowOff>
    </xdr:from>
    <xdr:to>
      <xdr:col>32</xdr:col>
      <xdr:colOff>276225</xdr:colOff>
      <xdr:row>86</xdr:row>
      <xdr:rowOff>50800</xdr:rowOff>
    </xdr:to>
    <xdr:cxnSp macro="">
      <xdr:nvCxnSpPr>
        <xdr:cNvPr id="573" name="直線コネクタ 572"/>
        <xdr:cNvCxnSpPr/>
      </xdr:nvCxnSpPr>
      <xdr:spPr>
        <a:xfrm>
          <a:off x="22072600" y="1479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86377</xdr:rowOff>
    </xdr:from>
    <xdr:ext cx="469744" cy="259045"/>
    <xdr:sp macro="" textlink="">
      <xdr:nvSpPr>
        <xdr:cNvPr id="574" name="【消防施設】&#10;一人当たり面積最大値テキスト"/>
        <xdr:cNvSpPr txBox="1"/>
      </xdr:nvSpPr>
      <xdr:spPr>
        <a:xfrm>
          <a:off x="22250400"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78</xdr:row>
      <xdr:rowOff>139700</xdr:rowOff>
    </xdr:from>
    <xdr:to>
      <xdr:col>32</xdr:col>
      <xdr:colOff>276225</xdr:colOff>
      <xdr:row>78</xdr:row>
      <xdr:rowOff>139700</xdr:rowOff>
    </xdr:to>
    <xdr:cxnSp macro="">
      <xdr:nvCxnSpPr>
        <xdr:cNvPr id="575" name="直線コネクタ 574"/>
        <xdr:cNvCxnSpPr/>
      </xdr:nvCxnSpPr>
      <xdr:spPr>
        <a:xfrm>
          <a:off x="22072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86377</xdr:rowOff>
    </xdr:from>
    <xdr:ext cx="469744" cy="259045"/>
    <xdr:sp macro="" textlink="">
      <xdr:nvSpPr>
        <xdr:cNvPr id="576" name="【消防施設】&#10;一人当たり面積平均値テキスト"/>
        <xdr:cNvSpPr txBox="1"/>
      </xdr:nvSpPr>
      <xdr:spPr>
        <a:xfrm>
          <a:off x="22250400" y="1431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77" name="フローチャート : 判断 576"/>
        <xdr:cNvSpPr/>
      </xdr:nvSpPr>
      <xdr:spPr>
        <a:xfrm>
          <a:off x="22110700" y="1433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69850</xdr:rowOff>
    </xdr:from>
    <xdr:to>
      <xdr:col>31</xdr:col>
      <xdr:colOff>85725</xdr:colOff>
      <xdr:row>84</xdr:row>
      <xdr:rowOff>0</xdr:rowOff>
    </xdr:to>
    <xdr:sp macro="" textlink="">
      <xdr:nvSpPr>
        <xdr:cNvPr id="578" name="フローチャート : 判断 577"/>
        <xdr:cNvSpPr/>
      </xdr:nvSpPr>
      <xdr:spPr>
        <a:xfrm>
          <a:off x="21272500" y="1430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162577</xdr:rowOff>
    </xdr:from>
    <xdr:ext cx="469744" cy="259045"/>
    <xdr:sp macro="" textlink="">
      <xdr:nvSpPr>
        <xdr:cNvPr id="579" name="n_1aveValue【消防施設】&#10;一人当たり面積"/>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0" name="テキスト ボックス 5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1" name="テキスト ボックス 5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2" name="テキスト ボックス 5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3" name="テキスト ボックス 5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4" name="テキスト ボックス 5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69850</xdr:rowOff>
    </xdr:from>
    <xdr:to>
      <xdr:col>31</xdr:col>
      <xdr:colOff>85725</xdr:colOff>
      <xdr:row>84</xdr:row>
      <xdr:rowOff>0</xdr:rowOff>
    </xdr:to>
    <xdr:sp macro="" textlink="">
      <xdr:nvSpPr>
        <xdr:cNvPr id="585" name="円/楕円 584"/>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16527</xdr:rowOff>
    </xdr:from>
    <xdr:ext cx="469744" cy="259045"/>
    <xdr:sp macro="" textlink="">
      <xdr:nvSpPr>
        <xdr:cNvPr id="586" name="n_1mainValue【消防施設】&#10;一人当たり面積"/>
        <xdr:cNvSpPr txBox="1"/>
      </xdr:nvSpPr>
      <xdr:spPr>
        <a:xfrm>
          <a:off x="210757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7" name="正方形/長方形 5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8" name="正方形/長方形 5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9" name="正方形/長方形 5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0" name="正方形/長方形 5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1" name="正方形/長方形 5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2" name="正方形/長方形 5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3" name="正方形/長方形 5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4" name="正方形/長方形 5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5" name="テキスト ボックス 5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6" name="直線コネクタ 5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97" name="直線コネクタ 5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98" name="テキスト ボックス 59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99" name="直線コネクタ 5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00" name="テキスト ボックス 5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01" name="直線コネクタ 6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02" name="テキスト ボックス 6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03" name="直線コネクタ 6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04" name="テキスト ボックス 6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05" name="直線コネクタ 6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06" name="テキスト ボックス 6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07" name="直線コネクタ 6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08" name="テキスト ボックス 60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9" name="直線コネクタ 6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0" name="テキスト ボックス 6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113756</xdr:rowOff>
    </xdr:from>
    <xdr:to>
      <xdr:col>23</xdr:col>
      <xdr:colOff>516889</xdr:colOff>
      <xdr:row>107</xdr:row>
      <xdr:rowOff>149679</xdr:rowOff>
    </xdr:to>
    <xdr:cxnSp macro="">
      <xdr:nvCxnSpPr>
        <xdr:cNvPr id="612" name="直線コネクタ 611"/>
        <xdr:cNvCxnSpPr/>
      </xdr:nvCxnSpPr>
      <xdr:spPr>
        <a:xfrm flipV="1">
          <a:off x="16318864" y="17258756"/>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153506</xdr:rowOff>
    </xdr:from>
    <xdr:ext cx="405111" cy="259045"/>
    <xdr:sp macro="" textlink="">
      <xdr:nvSpPr>
        <xdr:cNvPr id="613" name="【庁舎】&#10;有形固定資産減価償却率最小値テキスト"/>
        <xdr:cNvSpPr txBox="1"/>
      </xdr:nvSpPr>
      <xdr:spPr>
        <a:xfrm>
          <a:off x="16408400" y="1849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23</xdr:col>
      <xdr:colOff>428625</xdr:colOff>
      <xdr:row>107</xdr:row>
      <xdr:rowOff>149679</xdr:rowOff>
    </xdr:from>
    <xdr:to>
      <xdr:col>23</xdr:col>
      <xdr:colOff>606425</xdr:colOff>
      <xdr:row>107</xdr:row>
      <xdr:rowOff>149679</xdr:rowOff>
    </xdr:to>
    <xdr:cxnSp macro="">
      <xdr:nvCxnSpPr>
        <xdr:cNvPr id="614" name="直線コネクタ 613"/>
        <xdr:cNvCxnSpPr/>
      </xdr:nvCxnSpPr>
      <xdr:spPr>
        <a:xfrm>
          <a:off x="16230600" y="184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60433</xdr:rowOff>
    </xdr:from>
    <xdr:ext cx="405111" cy="259045"/>
    <xdr:sp macro="" textlink="">
      <xdr:nvSpPr>
        <xdr:cNvPr id="615" name="【庁舎】&#10;有形固定資産減価償却率最大値テキスト"/>
        <xdr:cNvSpPr txBox="1"/>
      </xdr:nvSpPr>
      <xdr:spPr>
        <a:xfrm>
          <a:off x="164084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a:t>
          </a:r>
          <a:endParaRPr kumimoji="1" lang="ja-JP" altLang="en-US" sz="1000" b="1">
            <a:latin typeface="ＭＳ Ｐゴシック"/>
          </a:endParaRPr>
        </a:p>
      </xdr:txBody>
    </xdr:sp>
    <xdr:clientData/>
  </xdr:oneCellAnchor>
  <xdr:twoCellAnchor>
    <xdr:from>
      <xdr:col>23</xdr:col>
      <xdr:colOff>428625</xdr:colOff>
      <xdr:row>100</xdr:row>
      <xdr:rowOff>113756</xdr:rowOff>
    </xdr:from>
    <xdr:to>
      <xdr:col>23</xdr:col>
      <xdr:colOff>606425</xdr:colOff>
      <xdr:row>100</xdr:row>
      <xdr:rowOff>113756</xdr:rowOff>
    </xdr:to>
    <xdr:cxnSp macro="">
      <xdr:nvCxnSpPr>
        <xdr:cNvPr id="616" name="直線コネクタ 615"/>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116495</xdr:rowOff>
    </xdr:from>
    <xdr:ext cx="405111" cy="259045"/>
    <xdr:sp macro="" textlink="">
      <xdr:nvSpPr>
        <xdr:cNvPr id="617" name="【庁舎】&#10;有形固定資産減価償却率平均値テキスト"/>
        <xdr:cNvSpPr txBox="1"/>
      </xdr:nvSpPr>
      <xdr:spPr>
        <a:xfrm>
          <a:off x="16408400" y="179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138068</xdr:rowOff>
    </xdr:from>
    <xdr:to>
      <xdr:col>23</xdr:col>
      <xdr:colOff>568325</xdr:colOff>
      <xdr:row>105</xdr:row>
      <xdr:rowOff>68218</xdr:rowOff>
    </xdr:to>
    <xdr:sp macro="" textlink="">
      <xdr:nvSpPr>
        <xdr:cNvPr id="618" name="フローチャート : 判断 617"/>
        <xdr:cNvSpPr/>
      </xdr:nvSpPr>
      <xdr:spPr>
        <a:xfrm>
          <a:off x="16268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152763</xdr:rowOff>
    </xdr:from>
    <xdr:to>
      <xdr:col>22</xdr:col>
      <xdr:colOff>415925</xdr:colOff>
      <xdr:row>103</xdr:row>
      <xdr:rowOff>82913</xdr:rowOff>
    </xdr:to>
    <xdr:sp macro="" textlink="">
      <xdr:nvSpPr>
        <xdr:cNvPr id="619" name="フローチャート : 判断 618"/>
        <xdr:cNvSpPr/>
      </xdr:nvSpPr>
      <xdr:spPr>
        <a:xfrm>
          <a:off x="15430500" y="1764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74040</xdr:rowOff>
    </xdr:from>
    <xdr:ext cx="405111" cy="259045"/>
    <xdr:sp macro="" textlink="">
      <xdr:nvSpPr>
        <xdr:cNvPr id="620" name="n_1aveValue【庁舎】&#10;有形固定資産減価償却率"/>
        <xdr:cNvSpPr txBox="1"/>
      </xdr:nvSpPr>
      <xdr:spPr>
        <a:xfrm>
          <a:off x="15266043" y="1773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1" name="テキスト ボックス 6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2" name="テキスト ボックス 6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3" name="テキスト ボックス 6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4" name="テキスト ボックス 6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5" name="テキスト ボックス 6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84182</xdr:rowOff>
    </xdr:from>
    <xdr:to>
      <xdr:col>22</xdr:col>
      <xdr:colOff>415925</xdr:colOff>
      <xdr:row>102</xdr:row>
      <xdr:rowOff>14332</xdr:rowOff>
    </xdr:to>
    <xdr:sp macro="" textlink="">
      <xdr:nvSpPr>
        <xdr:cNvPr id="626" name="円/楕円 625"/>
        <xdr:cNvSpPr/>
      </xdr:nvSpPr>
      <xdr:spPr>
        <a:xfrm>
          <a:off x="15430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30859</xdr:rowOff>
    </xdr:from>
    <xdr:ext cx="405111" cy="259045"/>
    <xdr:sp macro="" textlink="">
      <xdr:nvSpPr>
        <xdr:cNvPr id="627" name="n_1mainValue【庁舎】&#10;有形固定資産減価償却率"/>
        <xdr:cNvSpPr txBox="1"/>
      </xdr:nvSpPr>
      <xdr:spPr>
        <a:xfrm>
          <a:off x="15266043"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8" name="正方形/長方形 6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9" name="正方形/長方形 6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0" name="正方形/長方形 6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1" name="正方形/長方形 6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2" name="正方形/長方形 6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3" name="正方形/長方形 6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4" name="正方形/長方形 6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5" name="正方形/長方形 6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6" name="テキスト ボックス 6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7" name="直線コネクタ 6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8" name="テキスト ボックス 63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9" name="直線コネクタ 63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40" name="テキスト ボックス 63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41" name="直線コネクタ 64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42" name="テキスト ボックス 64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43" name="直線コネクタ 64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44" name="テキスト ボックス 64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45" name="直線コネクタ 64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6" name="テキスト ボックス 64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7" name="直線コネクタ 64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8" name="テキスト ボックス 64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9" name="直線コネクタ 64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50" name="テキスト ボックス 64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1" name="直線コネクタ 6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2" name="テキスト ボックス 6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152400</xdr:rowOff>
    </xdr:from>
    <xdr:to>
      <xdr:col>32</xdr:col>
      <xdr:colOff>186689</xdr:colOff>
      <xdr:row>105</xdr:row>
      <xdr:rowOff>68036</xdr:rowOff>
    </xdr:to>
    <xdr:cxnSp macro="">
      <xdr:nvCxnSpPr>
        <xdr:cNvPr id="654" name="直線コネクタ 653"/>
        <xdr:cNvCxnSpPr/>
      </xdr:nvCxnSpPr>
      <xdr:spPr>
        <a:xfrm flipV="1">
          <a:off x="22160864" y="17297400"/>
          <a:ext cx="0" cy="772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71863</xdr:rowOff>
    </xdr:from>
    <xdr:ext cx="469744" cy="259045"/>
    <xdr:sp macro="" textlink="">
      <xdr:nvSpPr>
        <xdr:cNvPr id="655" name="【庁舎】&#10;一人当たり面積最小値テキスト"/>
        <xdr:cNvSpPr txBox="1"/>
      </xdr:nvSpPr>
      <xdr:spPr>
        <a:xfrm>
          <a:off x="22250400" y="1807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0.090</a:t>
          </a:r>
          <a:endParaRPr kumimoji="1" lang="ja-JP" altLang="en-US" sz="1000" b="1">
            <a:latin typeface="ＭＳ Ｐゴシック"/>
          </a:endParaRPr>
        </a:p>
      </xdr:txBody>
    </xdr:sp>
    <xdr:clientData/>
  </xdr:oneCellAnchor>
  <xdr:twoCellAnchor>
    <xdr:from>
      <xdr:col>32</xdr:col>
      <xdr:colOff>98425</xdr:colOff>
      <xdr:row>105</xdr:row>
      <xdr:rowOff>68036</xdr:rowOff>
    </xdr:from>
    <xdr:to>
      <xdr:col>32</xdr:col>
      <xdr:colOff>276225</xdr:colOff>
      <xdr:row>105</xdr:row>
      <xdr:rowOff>68036</xdr:rowOff>
    </xdr:to>
    <xdr:cxnSp macro="">
      <xdr:nvCxnSpPr>
        <xdr:cNvPr id="656" name="直線コネクタ 655"/>
        <xdr:cNvCxnSpPr/>
      </xdr:nvCxnSpPr>
      <xdr:spPr>
        <a:xfrm>
          <a:off x="22072600" y="1807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99077</xdr:rowOff>
    </xdr:from>
    <xdr:ext cx="469744" cy="259045"/>
    <xdr:sp macro="" textlink="">
      <xdr:nvSpPr>
        <xdr:cNvPr id="657" name="【庁舎】&#10;一人当たり面積最大値テキスト"/>
        <xdr:cNvSpPr txBox="1"/>
      </xdr:nvSpPr>
      <xdr:spPr>
        <a:xfrm>
          <a:off x="22250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100</xdr:row>
      <xdr:rowOff>152400</xdr:rowOff>
    </xdr:from>
    <xdr:to>
      <xdr:col>32</xdr:col>
      <xdr:colOff>276225</xdr:colOff>
      <xdr:row>100</xdr:row>
      <xdr:rowOff>152400</xdr:rowOff>
    </xdr:to>
    <xdr:cxnSp macro="">
      <xdr:nvCxnSpPr>
        <xdr:cNvPr id="658" name="直線コネクタ 657"/>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101</xdr:row>
      <xdr:rowOff>137177</xdr:rowOff>
    </xdr:from>
    <xdr:ext cx="469744" cy="259045"/>
    <xdr:sp macro="" textlink="">
      <xdr:nvSpPr>
        <xdr:cNvPr id="659" name="【庁舎】&#10;一人当たり面積平均値テキスト"/>
        <xdr:cNvSpPr txBox="1"/>
      </xdr:nvSpPr>
      <xdr:spPr>
        <a:xfrm>
          <a:off x="22250400" y="17453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101</xdr:row>
      <xdr:rowOff>158750</xdr:rowOff>
    </xdr:from>
    <xdr:to>
      <xdr:col>32</xdr:col>
      <xdr:colOff>238125</xdr:colOff>
      <xdr:row>102</xdr:row>
      <xdr:rowOff>88900</xdr:rowOff>
    </xdr:to>
    <xdr:sp macro="" textlink="">
      <xdr:nvSpPr>
        <xdr:cNvPr id="660" name="フローチャート : 判断 659"/>
        <xdr:cNvSpPr/>
      </xdr:nvSpPr>
      <xdr:spPr>
        <a:xfrm>
          <a:off x="22110700" y="1747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120650</xdr:rowOff>
    </xdr:from>
    <xdr:to>
      <xdr:col>31</xdr:col>
      <xdr:colOff>85725</xdr:colOff>
      <xdr:row>104</xdr:row>
      <xdr:rowOff>50800</xdr:rowOff>
    </xdr:to>
    <xdr:sp macro="" textlink="">
      <xdr:nvSpPr>
        <xdr:cNvPr id="661" name="フローチャート : 判断 660"/>
        <xdr:cNvSpPr/>
      </xdr:nvSpPr>
      <xdr:spPr>
        <a:xfrm>
          <a:off x="21272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67327</xdr:rowOff>
    </xdr:from>
    <xdr:ext cx="469744" cy="259045"/>
    <xdr:sp macro="" textlink="">
      <xdr:nvSpPr>
        <xdr:cNvPr id="662" name="n_1aveValue【庁舎】&#10;一人当たり面積"/>
        <xdr:cNvSpPr txBox="1"/>
      </xdr:nvSpPr>
      <xdr:spPr>
        <a:xfrm>
          <a:off x="210757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109764</xdr:rowOff>
    </xdr:from>
    <xdr:to>
      <xdr:col>31</xdr:col>
      <xdr:colOff>85725</xdr:colOff>
      <xdr:row>108</xdr:row>
      <xdr:rowOff>39914</xdr:rowOff>
    </xdr:to>
    <xdr:sp macro="" textlink="">
      <xdr:nvSpPr>
        <xdr:cNvPr id="668" name="円/楕円 667"/>
        <xdr:cNvSpPr/>
      </xdr:nvSpPr>
      <xdr:spPr>
        <a:xfrm>
          <a:off x="21272500" y="1845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31041</xdr:rowOff>
    </xdr:from>
    <xdr:ext cx="469744" cy="259045"/>
    <xdr:sp macro="" textlink="">
      <xdr:nvSpPr>
        <xdr:cNvPr id="669" name="n_1mainValue【庁舎】&#10;一人当たり面積"/>
        <xdr:cNvSpPr txBox="1"/>
      </xdr:nvSpPr>
      <xdr:spPr>
        <a:xfrm>
          <a:off x="21075727" y="1854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0" name="正方形/長方形 66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1" name="正方形/長方形 67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2" name="テキスト ボックス 67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200">
              <a:solidFill>
                <a:schemeClr val="dk1"/>
              </a:solidFill>
              <a:effectLst/>
              <a:latin typeface="+mn-lt"/>
              <a:ea typeface="+mn-ea"/>
              <a:cs typeface="+mn-cs"/>
            </a:rPr>
            <a:t>　すべての</a:t>
          </a:r>
          <a:r>
            <a:rPr kumimoji="1" lang="ja-JP" altLang="ja-JP" sz="1200">
              <a:solidFill>
                <a:schemeClr val="dk1"/>
              </a:solidFill>
              <a:effectLst/>
              <a:latin typeface="+mn-lt"/>
              <a:ea typeface="+mn-ea"/>
              <a:cs typeface="+mn-cs"/>
            </a:rPr>
            <a:t>類型において、老朽化により有形固定資産減価償却率は類似団体を上回っており、再編整備の必要性を確認したところである。平成</a:t>
          </a:r>
          <a:r>
            <a:rPr kumimoji="1" lang="en-US" altLang="ja-JP" sz="1200">
              <a:solidFill>
                <a:schemeClr val="dk1"/>
              </a:solidFill>
              <a:effectLst/>
              <a:latin typeface="+mn-lt"/>
              <a:ea typeface="+mn-ea"/>
              <a:cs typeface="+mn-cs"/>
            </a:rPr>
            <a:t>29</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3</a:t>
          </a:r>
          <a:r>
            <a:rPr kumimoji="1" lang="ja-JP" altLang="ja-JP" sz="1200">
              <a:solidFill>
                <a:schemeClr val="dk1"/>
              </a:solidFill>
              <a:effectLst/>
              <a:latin typeface="+mn-lt"/>
              <a:ea typeface="+mn-ea"/>
              <a:cs typeface="+mn-cs"/>
            </a:rPr>
            <a:t>月に「松戸市公共施設等総合管理計画」を策定し、①将来的な人口動向に配慮し、公共施設の利便性を高めつつ、地区を意識して配置し、公共施設の延床面積の</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割以上を占める教育施設を有効活用すること等により総量の最適化を図る、②既存公共施設は、建物性能や施設機能等に着目するだけでなく、コミュニティや人口構成など地域性も考慮し、本市における公共施設の適正量を見極めた上で、必要な再編整備を行う、③新規の施設は、既存施設の有効活用や民間施設の活用等の検討も行った上で、新たな政策課題や地区別の人口動向等から必要と認められる場合には整備を行う、という基本方針を掲げた。平成</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年度は、「</a:t>
          </a:r>
          <a:r>
            <a:rPr kumimoji="1" lang="ja-JP" altLang="ja-JP" sz="1200" b="0">
              <a:solidFill>
                <a:schemeClr val="dk1"/>
              </a:solidFill>
              <a:effectLst/>
              <a:latin typeface="+mn-lt"/>
              <a:ea typeface="+mn-ea"/>
              <a:cs typeface="+mn-cs"/>
            </a:rPr>
            <a:t>松戸市公共施設再編整備基本計画」</a:t>
          </a:r>
          <a:r>
            <a:rPr kumimoji="1" lang="ja-JP" altLang="en-US" sz="1200" b="0">
              <a:solidFill>
                <a:schemeClr val="dk1"/>
              </a:solidFill>
              <a:effectLst/>
              <a:latin typeface="+mn-lt"/>
              <a:ea typeface="+mn-ea"/>
              <a:cs typeface="+mn-cs"/>
            </a:rPr>
            <a:t>を</a:t>
          </a:r>
          <a:r>
            <a:rPr kumimoji="1" lang="ja-JP" altLang="ja-JP" sz="1200" b="0">
              <a:solidFill>
                <a:schemeClr val="dk1"/>
              </a:solidFill>
              <a:effectLst/>
              <a:latin typeface="+mn-lt"/>
              <a:ea typeface="+mn-ea"/>
              <a:cs typeface="+mn-cs"/>
            </a:rPr>
            <a:t>策定</a:t>
          </a:r>
          <a:r>
            <a:rPr kumimoji="1" lang="ja-JP" altLang="en-US" sz="1200" b="0">
              <a:solidFill>
                <a:schemeClr val="dk1"/>
              </a:solidFill>
              <a:effectLst/>
              <a:latin typeface="+mn-lt"/>
              <a:ea typeface="+mn-ea"/>
              <a:cs typeface="+mn-cs"/>
            </a:rPr>
            <a:t>しているところであり</a:t>
          </a:r>
          <a:r>
            <a:rPr kumimoji="1" lang="ja-JP" altLang="ja-JP" sz="1200" b="0">
              <a:solidFill>
                <a:schemeClr val="dk1"/>
              </a:solidFill>
              <a:effectLst/>
              <a:latin typeface="+mn-lt"/>
              <a:ea typeface="+mn-ea"/>
              <a:cs typeface="+mn-cs"/>
            </a:rPr>
            <a:t>、財政的な負担を十分に考慮しながら、今後さらに、各類型について具体的な再編整備を検討していきたい。</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492,199
478,079
61.38
157,039,145
150,994,793
5,763,449
84,692,680
114,104,105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基準財政収入額は、地方消費税交付金</a:t>
          </a:r>
          <a:r>
            <a:rPr kumimoji="1" lang="ja-JP" altLang="en-US" sz="1300">
              <a:solidFill>
                <a:schemeClr val="dk1"/>
              </a:solidFill>
              <a:effectLst/>
              <a:latin typeface="+mn-lt"/>
              <a:ea typeface="+mn-ea"/>
              <a:cs typeface="+mn-cs"/>
            </a:rPr>
            <a:t>、固定資産税（家屋）等</a:t>
          </a:r>
          <a:r>
            <a:rPr kumimoji="1" lang="ja-JP" altLang="ja-JP" sz="1300">
              <a:solidFill>
                <a:schemeClr val="dk1"/>
              </a:solidFill>
              <a:effectLst/>
              <a:latin typeface="+mn-lt"/>
              <a:ea typeface="+mn-ea"/>
              <a:cs typeface="+mn-cs"/>
            </a:rPr>
            <a:t>が前年度より増えたため、増額となった。</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基準財政需要額は、</a:t>
          </a:r>
          <a:r>
            <a:rPr lang="ja-JP" altLang="en-US" sz="1300" b="0" i="0" u="none" strike="noStrike" baseline="0" smtClean="0">
              <a:solidFill>
                <a:schemeClr val="tx1"/>
              </a:solidFill>
              <a:latin typeface="+mn-lt"/>
              <a:ea typeface="+mn-ea"/>
              <a:cs typeface="+mn-cs"/>
            </a:rPr>
            <a:t>臨時財政対策債償還費や</a:t>
          </a:r>
          <a:r>
            <a:rPr kumimoji="1" lang="ja-JP" altLang="ja-JP" sz="1300">
              <a:solidFill>
                <a:schemeClr val="tx1"/>
              </a:solidFill>
              <a:effectLst/>
              <a:latin typeface="+mn-lt"/>
              <a:ea typeface="+mn-ea"/>
              <a:cs typeface="+mn-cs"/>
            </a:rPr>
            <a:t>、</a:t>
          </a:r>
          <a:r>
            <a:rPr kumimoji="1" lang="ja-JP" altLang="en-US" sz="1300">
              <a:solidFill>
                <a:schemeClr val="tx1"/>
              </a:solidFill>
              <a:effectLst/>
              <a:latin typeface="+mn-lt"/>
              <a:ea typeface="+mn-ea"/>
              <a:cs typeface="+mn-cs"/>
            </a:rPr>
            <a:t>高齢者人口の増加により、社会福祉費や</a:t>
          </a:r>
          <a:r>
            <a:rPr lang="ja-JP" altLang="en-US" sz="1300" b="0" i="0" u="none" strike="noStrike" baseline="0" smtClean="0">
              <a:solidFill>
                <a:schemeClr val="tx1"/>
              </a:solidFill>
              <a:latin typeface="+mn-lt"/>
              <a:ea typeface="+mn-ea"/>
              <a:cs typeface="+mn-cs"/>
            </a:rPr>
            <a:t>高齢者保健福祉費</a:t>
          </a:r>
          <a:r>
            <a:rPr kumimoji="1" lang="ja-JP" altLang="ja-JP" sz="1300">
              <a:solidFill>
                <a:schemeClr val="tx1"/>
              </a:solidFill>
              <a:effectLst/>
              <a:latin typeface="+mn-lt"/>
              <a:ea typeface="+mn-ea"/>
              <a:cs typeface="+mn-cs"/>
            </a:rPr>
            <a:t>等が前年度より増え、増額とな</a:t>
          </a:r>
          <a:r>
            <a:rPr kumimoji="1" lang="ja-JP" altLang="ja-JP" sz="1300">
              <a:solidFill>
                <a:schemeClr val="dk1"/>
              </a:solidFill>
              <a:effectLst/>
              <a:latin typeface="+mn-lt"/>
              <a:ea typeface="+mn-ea"/>
              <a:cs typeface="+mn-cs"/>
            </a:rPr>
            <a:t>ったが、基準財政収入額の増加率が上回ったため、財政力指数は前年度</a:t>
          </a:r>
          <a:r>
            <a:rPr kumimoji="1" lang="ja-JP" altLang="en-US" sz="1300">
              <a:solidFill>
                <a:schemeClr val="dk1"/>
              </a:solidFill>
              <a:effectLst/>
              <a:latin typeface="+mn-lt"/>
              <a:ea typeface="+mn-ea"/>
              <a:cs typeface="+mn-cs"/>
            </a:rPr>
            <a:t>と同じ</a:t>
          </a:r>
          <a:r>
            <a:rPr kumimoji="1" lang="en-US" altLang="ja-JP" sz="1300">
              <a:solidFill>
                <a:schemeClr val="dk1"/>
              </a:solidFill>
              <a:effectLst/>
              <a:latin typeface="+mn-ea"/>
              <a:ea typeface="+mn-ea"/>
              <a:cs typeface="+mn-cs"/>
            </a:rPr>
            <a:t>0.90</a:t>
          </a:r>
          <a:r>
            <a:rPr kumimoji="1" lang="ja-JP" altLang="en-US" sz="1300">
              <a:solidFill>
                <a:schemeClr val="dk1"/>
              </a:solidFill>
              <a:effectLst/>
              <a:latin typeface="+mn-ea"/>
              <a:ea typeface="+mn-ea"/>
              <a:cs typeface="+mn-cs"/>
            </a:rPr>
            <a:t>と</a:t>
          </a:r>
          <a:r>
            <a:rPr kumimoji="1" lang="ja-JP" altLang="en-US" sz="1300">
              <a:solidFill>
                <a:schemeClr val="dk1"/>
              </a:solidFill>
              <a:effectLst/>
              <a:latin typeface="+mn-lt"/>
              <a:ea typeface="+mn-ea"/>
              <a:cs typeface="+mn-cs"/>
            </a:rPr>
            <a:t>なった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44</xdr:row>
      <xdr:rowOff>44450</xdr:rowOff>
    </xdr:to>
    <xdr:cxnSp macro="">
      <xdr:nvCxnSpPr>
        <xdr:cNvPr id="63" name="直線コネクタ 62"/>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4"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5" name="直線コネクタ 64"/>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127000</xdr:rowOff>
    </xdr:from>
    <xdr:to>
      <xdr:col>7</xdr:col>
      <xdr:colOff>152400</xdr:colOff>
      <xdr:row>40</xdr:row>
      <xdr:rowOff>127000</xdr:rowOff>
    </xdr:to>
    <xdr:cxnSp macro="">
      <xdr:nvCxnSpPr>
        <xdr:cNvPr id="68" name="直線コネクタ 67"/>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0.90</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140405</xdr:rowOff>
    </xdr:to>
    <xdr:cxnSp macro="">
      <xdr:nvCxnSpPr>
        <xdr:cNvPr id="71" name="直線コネクタ 70"/>
        <xdr:cNvCxnSpPr/>
      </xdr:nvCxnSpPr>
      <xdr:spPr>
        <a:xfrm flipV="1">
          <a:off x="3225800" y="69850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143228</xdr:rowOff>
    </xdr:from>
    <xdr:to>
      <xdr:col>6</xdr:col>
      <xdr:colOff>50800</xdr:colOff>
      <xdr:row>41</xdr:row>
      <xdr:rowOff>73378</xdr:rowOff>
    </xdr:to>
    <xdr:sp macro="" textlink="">
      <xdr:nvSpPr>
        <xdr:cNvPr id="72" name="フローチャート : 判断 71"/>
        <xdr:cNvSpPr/>
      </xdr:nvSpPr>
      <xdr:spPr>
        <a:xfrm>
          <a:off x="4064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58155</xdr:rowOff>
    </xdr:from>
    <xdr:ext cx="736600" cy="259045"/>
    <xdr:sp macro="" textlink="">
      <xdr:nvSpPr>
        <xdr:cNvPr id="73" name="テキスト ボックス 72"/>
        <xdr:cNvSpPr txBox="1"/>
      </xdr:nvSpPr>
      <xdr:spPr>
        <a:xfrm>
          <a:off x="3733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140405</xdr:rowOff>
    </xdr:from>
    <xdr:to>
      <xdr:col>4</xdr:col>
      <xdr:colOff>482600</xdr:colOff>
      <xdr:row>40</xdr:row>
      <xdr:rowOff>153811</xdr:rowOff>
    </xdr:to>
    <xdr:cxnSp macro="">
      <xdr:nvCxnSpPr>
        <xdr:cNvPr id="74" name="直線コネクタ 73"/>
        <xdr:cNvCxnSpPr/>
      </xdr:nvCxnSpPr>
      <xdr:spPr>
        <a:xfrm flipV="1">
          <a:off x="2336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5" name="フローチャート : 判断 74"/>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98372</xdr:rowOff>
    </xdr:from>
    <xdr:ext cx="762000" cy="259045"/>
    <xdr:sp macro="" textlink="">
      <xdr:nvSpPr>
        <xdr:cNvPr id="76" name="テキスト ボックス 75"/>
        <xdr:cNvSpPr txBox="1"/>
      </xdr:nvSpPr>
      <xdr:spPr>
        <a:xfrm>
          <a:off x="2844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140405</xdr:rowOff>
    </xdr:from>
    <xdr:to>
      <xdr:col>3</xdr:col>
      <xdr:colOff>279400</xdr:colOff>
      <xdr:row>40</xdr:row>
      <xdr:rowOff>153811</xdr:rowOff>
    </xdr:to>
    <xdr:cxnSp macro="">
      <xdr:nvCxnSpPr>
        <xdr:cNvPr id="77" name="直線コネクタ 76"/>
        <xdr:cNvCxnSpPr/>
      </xdr:nvCxnSpPr>
      <xdr:spPr>
        <a:xfrm>
          <a:off x="1447800" y="699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11995</xdr:rowOff>
    </xdr:from>
    <xdr:to>
      <xdr:col>3</xdr:col>
      <xdr:colOff>330200</xdr:colOff>
      <xdr:row>41</xdr:row>
      <xdr:rowOff>113595</xdr:rowOff>
    </xdr:to>
    <xdr:sp macro="" textlink="">
      <xdr:nvSpPr>
        <xdr:cNvPr id="78" name="フローチャート : 判断 77"/>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98372</xdr:rowOff>
    </xdr:from>
    <xdr:ext cx="762000" cy="259045"/>
    <xdr:sp macro="" textlink="">
      <xdr:nvSpPr>
        <xdr:cNvPr id="79" name="テキスト ボックス 78"/>
        <xdr:cNvSpPr txBox="1"/>
      </xdr:nvSpPr>
      <xdr:spPr>
        <a:xfrm>
          <a:off x="1955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11995</xdr:rowOff>
    </xdr:from>
    <xdr:to>
      <xdr:col>2</xdr:col>
      <xdr:colOff>127000</xdr:colOff>
      <xdr:row>41</xdr:row>
      <xdr:rowOff>113595</xdr:rowOff>
    </xdr:to>
    <xdr:sp macro="" textlink="">
      <xdr:nvSpPr>
        <xdr:cNvPr id="80" name="フローチャート : 判断 79"/>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98372</xdr:rowOff>
    </xdr:from>
    <xdr:ext cx="762000" cy="259045"/>
    <xdr:sp macro="" textlink="">
      <xdr:nvSpPr>
        <xdr:cNvPr id="81" name="テキスト ボックス 80"/>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87" name="円/楕円 86"/>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92727</xdr:rowOff>
    </xdr:from>
    <xdr:ext cx="762000" cy="259045"/>
    <xdr:sp macro="" textlink="">
      <xdr:nvSpPr>
        <xdr:cNvPr id="88"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9" name="円/楕円 88"/>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90" name="テキスト ボックス 8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89605</xdr:rowOff>
    </xdr:from>
    <xdr:to>
      <xdr:col>4</xdr:col>
      <xdr:colOff>533400</xdr:colOff>
      <xdr:row>41</xdr:row>
      <xdr:rowOff>19755</xdr:rowOff>
    </xdr:to>
    <xdr:sp macro="" textlink="">
      <xdr:nvSpPr>
        <xdr:cNvPr id="91" name="円/楕円 90"/>
        <xdr:cNvSpPr/>
      </xdr:nvSpPr>
      <xdr:spPr>
        <a:xfrm>
          <a:off x="3175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29932</xdr:rowOff>
    </xdr:from>
    <xdr:ext cx="762000" cy="259045"/>
    <xdr:sp macro="" textlink="">
      <xdr:nvSpPr>
        <xdr:cNvPr id="92" name="テキスト ボックス 91"/>
        <xdr:cNvSpPr txBox="1"/>
      </xdr:nvSpPr>
      <xdr:spPr>
        <a:xfrm>
          <a:off x="2844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103011</xdr:rowOff>
    </xdr:from>
    <xdr:to>
      <xdr:col>3</xdr:col>
      <xdr:colOff>330200</xdr:colOff>
      <xdr:row>41</xdr:row>
      <xdr:rowOff>33161</xdr:rowOff>
    </xdr:to>
    <xdr:sp macro="" textlink="">
      <xdr:nvSpPr>
        <xdr:cNvPr id="93" name="円/楕円 92"/>
        <xdr:cNvSpPr/>
      </xdr:nvSpPr>
      <xdr:spPr>
        <a:xfrm>
          <a:off x="22860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43338</xdr:rowOff>
    </xdr:from>
    <xdr:ext cx="762000" cy="259045"/>
    <xdr:sp macro="" textlink="">
      <xdr:nvSpPr>
        <xdr:cNvPr id="94" name="テキスト ボックス 93"/>
        <xdr:cNvSpPr txBox="1"/>
      </xdr:nvSpPr>
      <xdr:spPr>
        <a:xfrm>
          <a:off x="1955800" y="672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89605</xdr:rowOff>
    </xdr:from>
    <xdr:to>
      <xdr:col>2</xdr:col>
      <xdr:colOff>127000</xdr:colOff>
      <xdr:row>41</xdr:row>
      <xdr:rowOff>19755</xdr:rowOff>
    </xdr:to>
    <xdr:sp macro="" textlink="">
      <xdr:nvSpPr>
        <xdr:cNvPr id="95" name="円/楕円 94"/>
        <xdr:cNvSpPr/>
      </xdr:nvSpPr>
      <xdr:spPr>
        <a:xfrm>
          <a:off x="1397000" y="69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29932</xdr:rowOff>
    </xdr:from>
    <xdr:ext cx="762000" cy="259045"/>
    <xdr:sp macro="" textlink="">
      <xdr:nvSpPr>
        <xdr:cNvPr id="96" name="テキスト ボックス 95"/>
        <xdr:cNvSpPr txBox="1"/>
      </xdr:nvSpPr>
      <xdr:spPr>
        <a:xfrm>
          <a:off x="1066800" y="67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経常的繰出金、</a:t>
          </a:r>
          <a:r>
            <a:rPr kumimoji="1" lang="ja-JP" altLang="en-US" sz="1300">
              <a:solidFill>
                <a:schemeClr val="dk1"/>
              </a:solidFill>
              <a:effectLst/>
              <a:latin typeface="+mn-lt"/>
              <a:ea typeface="+mn-ea"/>
              <a:cs typeface="+mn-cs"/>
            </a:rPr>
            <a:t>物件費、公債費</a:t>
          </a:r>
          <a:r>
            <a:rPr kumimoji="1" lang="ja-JP" altLang="ja-JP" sz="1300">
              <a:solidFill>
                <a:schemeClr val="dk1"/>
              </a:solidFill>
              <a:effectLst/>
              <a:latin typeface="+mn-lt"/>
              <a:ea typeface="+mn-ea"/>
              <a:cs typeface="+mn-cs"/>
            </a:rPr>
            <a:t>等が前年度より増えたため、経常経費充当一般財源は増額となった</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地方税は前年度より増加したが、</a:t>
          </a:r>
          <a:r>
            <a:rPr kumimoji="1" lang="ja-JP" altLang="ja-JP" sz="1300">
              <a:solidFill>
                <a:schemeClr val="dk1"/>
              </a:solidFill>
              <a:effectLst/>
              <a:latin typeface="+mn-lt"/>
              <a:ea typeface="+mn-ea"/>
              <a:cs typeface="+mn-cs"/>
            </a:rPr>
            <a:t>地方消費税交付金</a:t>
          </a:r>
          <a:r>
            <a:rPr kumimoji="1" lang="ja-JP" altLang="en-US" sz="1300">
              <a:solidFill>
                <a:schemeClr val="dk1"/>
              </a:solidFill>
              <a:effectLst/>
              <a:latin typeface="+mn-lt"/>
              <a:ea typeface="+mn-ea"/>
              <a:cs typeface="+mn-cs"/>
            </a:rPr>
            <a:t>、臨時財政対策債</a:t>
          </a:r>
          <a:r>
            <a:rPr kumimoji="1" lang="ja-JP" altLang="ja-JP" sz="1300">
              <a:solidFill>
                <a:schemeClr val="dk1"/>
              </a:solidFill>
              <a:effectLst/>
              <a:latin typeface="+mn-lt"/>
              <a:ea typeface="+mn-ea"/>
              <a:cs typeface="+mn-cs"/>
            </a:rPr>
            <a:t>が前年度より</a:t>
          </a:r>
          <a:r>
            <a:rPr kumimoji="1" lang="ja-JP" altLang="en-US" sz="1300">
              <a:solidFill>
                <a:schemeClr val="dk1"/>
              </a:solidFill>
              <a:effectLst/>
              <a:latin typeface="+mn-lt"/>
              <a:ea typeface="+mn-ea"/>
              <a:cs typeface="+mn-cs"/>
            </a:rPr>
            <a:t>減額となったため、</a:t>
          </a:r>
          <a:r>
            <a:rPr kumimoji="1" lang="ja-JP" altLang="ja-JP" sz="1300">
              <a:solidFill>
                <a:schemeClr val="dk1"/>
              </a:solidFill>
              <a:effectLst/>
              <a:latin typeface="+mn-lt"/>
              <a:ea typeface="+mn-ea"/>
              <a:cs typeface="+mn-cs"/>
            </a:rPr>
            <a:t>経常一般財源</a:t>
          </a:r>
          <a:r>
            <a:rPr kumimoji="1" lang="ja-JP" altLang="en-US" sz="1300">
              <a:solidFill>
                <a:schemeClr val="dk1"/>
              </a:solidFill>
              <a:effectLst/>
              <a:latin typeface="+mn-lt"/>
              <a:ea typeface="+mn-ea"/>
              <a:cs typeface="+mn-cs"/>
            </a:rPr>
            <a:t>が前年度よりも減額となった。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経常経費充当一般財源</a:t>
          </a:r>
          <a:r>
            <a:rPr kumimoji="1" lang="ja-JP" altLang="ja-JP" sz="1300">
              <a:solidFill>
                <a:schemeClr val="dk1"/>
              </a:solidFill>
              <a:effectLst/>
              <a:latin typeface="+mn-lt"/>
              <a:ea typeface="+mn-ea"/>
              <a:cs typeface="+mn-cs"/>
            </a:rPr>
            <a:t>の増加率が大きく、前年度より</a:t>
          </a:r>
          <a:r>
            <a:rPr kumimoji="1" lang="en-US" altLang="ja-JP" sz="1300">
              <a:solidFill>
                <a:schemeClr val="dk1"/>
              </a:solidFill>
              <a:effectLst/>
              <a:latin typeface="+mn-lt"/>
              <a:ea typeface="+mn-ea"/>
              <a:cs typeface="+mn-cs"/>
            </a:rPr>
            <a:t>4.1</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した。</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31750</xdr:rowOff>
    </xdr:to>
    <xdr:cxnSp macro="">
      <xdr:nvCxnSpPr>
        <xdr:cNvPr id="126" name="直線コネクタ 125"/>
        <xdr:cNvCxnSpPr/>
      </xdr:nvCxnSpPr>
      <xdr:spPr>
        <a:xfrm flipV="1">
          <a:off x="4953000" y="10248054"/>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3827</xdr:rowOff>
    </xdr:from>
    <xdr:ext cx="762000" cy="259045"/>
    <xdr:sp macro="" textlink="">
      <xdr:nvSpPr>
        <xdr:cNvPr id="127" name="財政構造の弾力性最小値テキスト"/>
        <xdr:cNvSpPr txBox="1"/>
      </xdr:nvSpPr>
      <xdr:spPr>
        <a:xfrm>
          <a:off x="5041900" y="1149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31750</xdr:rowOff>
    </xdr:from>
    <xdr:to>
      <xdr:col>7</xdr:col>
      <xdr:colOff>241300</xdr:colOff>
      <xdr:row>67</xdr:row>
      <xdr:rowOff>31750</xdr:rowOff>
    </xdr:to>
    <xdr:cxnSp macro="">
      <xdr:nvCxnSpPr>
        <xdr:cNvPr id="128" name="直線コネクタ 127"/>
        <xdr:cNvCxnSpPr/>
      </xdr:nvCxnSpPr>
      <xdr:spPr>
        <a:xfrm>
          <a:off x="4864100" y="1151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83.2</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64</xdr:row>
      <xdr:rowOff>87630</xdr:rowOff>
    </xdr:to>
    <xdr:cxnSp macro="">
      <xdr:nvCxnSpPr>
        <xdr:cNvPr id="131" name="直線コネクタ 130"/>
        <xdr:cNvCxnSpPr/>
      </xdr:nvCxnSpPr>
      <xdr:spPr>
        <a:xfrm>
          <a:off x="4114800" y="10730654"/>
          <a:ext cx="8382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21183</xdr:rowOff>
    </xdr:from>
    <xdr:ext cx="762000" cy="259045"/>
    <xdr:sp macro="" textlink="">
      <xdr:nvSpPr>
        <xdr:cNvPr id="132" name="財政構造の弾力性平均値テキスト"/>
        <xdr:cNvSpPr txBox="1"/>
      </xdr:nvSpPr>
      <xdr:spPr>
        <a:xfrm>
          <a:off x="5041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4656</xdr:rowOff>
    </xdr:from>
    <xdr:to>
      <xdr:col>7</xdr:col>
      <xdr:colOff>203200</xdr:colOff>
      <xdr:row>64</xdr:row>
      <xdr:rowOff>106256</xdr:rowOff>
    </xdr:to>
    <xdr:sp macro="" textlink="">
      <xdr:nvSpPr>
        <xdr:cNvPr id="133" name="フローチャート : 判断 132"/>
        <xdr:cNvSpPr/>
      </xdr:nvSpPr>
      <xdr:spPr>
        <a:xfrm>
          <a:off x="4902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100754</xdr:rowOff>
    </xdr:from>
    <xdr:to>
      <xdr:col>6</xdr:col>
      <xdr:colOff>0</xdr:colOff>
      <xdr:row>63</xdr:row>
      <xdr:rowOff>41910</xdr:rowOff>
    </xdr:to>
    <xdr:cxnSp macro="">
      <xdr:nvCxnSpPr>
        <xdr:cNvPr id="134" name="直線コネクタ 133"/>
        <xdr:cNvCxnSpPr/>
      </xdr:nvCxnSpPr>
      <xdr:spPr>
        <a:xfrm flipV="1">
          <a:off x="3225800" y="107306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162560</xdr:rowOff>
    </xdr:from>
    <xdr:to>
      <xdr:col>6</xdr:col>
      <xdr:colOff>50800</xdr:colOff>
      <xdr:row>63</xdr:row>
      <xdr:rowOff>92710</xdr:rowOff>
    </xdr:to>
    <xdr:sp macro="" textlink="">
      <xdr:nvSpPr>
        <xdr:cNvPr id="135" name="フローチャート : 判断 134"/>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77487</xdr:rowOff>
    </xdr:from>
    <xdr:ext cx="736600" cy="259045"/>
    <xdr:sp macro="" textlink="">
      <xdr:nvSpPr>
        <xdr:cNvPr id="136" name="テキスト ボックス 135"/>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52494</xdr:rowOff>
    </xdr:from>
    <xdr:to>
      <xdr:col>4</xdr:col>
      <xdr:colOff>482600</xdr:colOff>
      <xdr:row>63</xdr:row>
      <xdr:rowOff>41910</xdr:rowOff>
    </xdr:to>
    <xdr:cxnSp macro="">
      <xdr:nvCxnSpPr>
        <xdr:cNvPr id="137" name="直線コネクタ 136"/>
        <xdr:cNvCxnSpPr/>
      </xdr:nvCxnSpPr>
      <xdr:spPr>
        <a:xfrm>
          <a:off x="2336800" y="1068239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31327</xdr:rowOff>
    </xdr:from>
    <xdr:to>
      <xdr:col>4</xdr:col>
      <xdr:colOff>533400</xdr:colOff>
      <xdr:row>63</xdr:row>
      <xdr:rowOff>132927</xdr:rowOff>
    </xdr:to>
    <xdr:sp macro="" textlink="">
      <xdr:nvSpPr>
        <xdr:cNvPr id="138" name="フローチャート : 判断 137"/>
        <xdr:cNvSpPr/>
      </xdr:nvSpPr>
      <xdr:spPr>
        <a:xfrm>
          <a:off x="3175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117704</xdr:rowOff>
    </xdr:from>
    <xdr:ext cx="762000" cy="259045"/>
    <xdr:sp macro="" textlink="">
      <xdr:nvSpPr>
        <xdr:cNvPr id="139" name="テキスト ボックス 138"/>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52494</xdr:rowOff>
    </xdr:from>
    <xdr:to>
      <xdr:col>3</xdr:col>
      <xdr:colOff>279400</xdr:colOff>
      <xdr:row>62</xdr:row>
      <xdr:rowOff>165100</xdr:rowOff>
    </xdr:to>
    <xdr:cxnSp macro="">
      <xdr:nvCxnSpPr>
        <xdr:cNvPr id="140" name="直線コネクタ 139"/>
        <xdr:cNvCxnSpPr/>
      </xdr:nvCxnSpPr>
      <xdr:spPr>
        <a:xfrm flipV="1">
          <a:off x="1447800" y="1068239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1" name="フローチャート : 判断 140"/>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29227</xdr:rowOff>
    </xdr:from>
    <xdr:ext cx="762000" cy="259045"/>
    <xdr:sp macro="" textlink="">
      <xdr:nvSpPr>
        <xdr:cNvPr id="142" name="テキスト ボックス 141"/>
        <xdr:cNvSpPr txBox="1"/>
      </xdr:nvSpPr>
      <xdr:spPr>
        <a:xfrm>
          <a:off x="1955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43" name="フローチャート : 判断 142"/>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93573</xdr:rowOff>
    </xdr:from>
    <xdr:ext cx="762000" cy="259045"/>
    <xdr:sp macro="" textlink="">
      <xdr:nvSpPr>
        <xdr:cNvPr id="144" name="テキスト ボックス 143"/>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50" name="円/楕円 149"/>
        <xdr:cNvSpPr/>
      </xdr:nvSpPr>
      <xdr:spPr>
        <a:xfrm>
          <a:off x="49022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8907</xdr:rowOff>
    </xdr:from>
    <xdr:ext cx="762000" cy="259045"/>
    <xdr:sp macro="" textlink="">
      <xdr:nvSpPr>
        <xdr:cNvPr id="151" name="財政構造の弾力性該当値テキスト"/>
        <xdr:cNvSpPr txBox="1"/>
      </xdr:nvSpPr>
      <xdr:spPr>
        <a:xfrm>
          <a:off x="5041900" y="1098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49954</xdr:rowOff>
    </xdr:from>
    <xdr:to>
      <xdr:col>6</xdr:col>
      <xdr:colOff>50800</xdr:colOff>
      <xdr:row>62</xdr:row>
      <xdr:rowOff>151554</xdr:rowOff>
    </xdr:to>
    <xdr:sp macro="" textlink="">
      <xdr:nvSpPr>
        <xdr:cNvPr id="152" name="円/楕円 151"/>
        <xdr:cNvSpPr/>
      </xdr:nvSpPr>
      <xdr:spPr>
        <a:xfrm>
          <a:off x="40640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161731</xdr:rowOff>
    </xdr:from>
    <xdr:ext cx="736600" cy="259045"/>
    <xdr:sp macro="" textlink="">
      <xdr:nvSpPr>
        <xdr:cNvPr id="153" name="テキスト ボックス 152"/>
        <xdr:cNvSpPr txBox="1"/>
      </xdr:nvSpPr>
      <xdr:spPr>
        <a:xfrm>
          <a:off x="3733800" y="1044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162560</xdr:rowOff>
    </xdr:from>
    <xdr:to>
      <xdr:col>4</xdr:col>
      <xdr:colOff>533400</xdr:colOff>
      <xdr:row>63</xdr:row>
      <xdr:rowOff>92710</xdr:rowOff>
    </xdr:to>
    <xdr:sp macro="" textlink="">
      <xdr:nvSpPr>
        <xdr:cNvPr id="154" name="円/楕円 153"/>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102887</xdr:rowOff>
    </xdr:from>
    <xdr:ext cx="762000" cy="259045"/>
    <xdr:sp macro="" textlink="">
      <xdr:nvSpPr>
        <xdr:cNvPr id="155" name="テキスト ボックス 154"/>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1694</xdr:rowOff>
    </xdr:from>
    <xdr:to>
      <xdr:col>3</xdr:col>
      <xdr:colOff>330200</xdr:colOff>
      <xdr:row>62</xdr:row>
      <xdr:rowOff>103294</xdr:rowOff>
    </xdr:to>
    <xdr:sp macro="" textlink="">
      <xdr:nvSpPr>
        <xdr:cNvPr id="156" name="円/楕円 155"/>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113471</xdr:rowOff>
    </xdr:from>
    <xdr:ext cx="762000" cy="259045"/>
    <xdr:sp macro="" textlink="">
      <xdr:nvSpPr>
        <xdr:cNvPr id="157" name="テキスト ボックス 156"/>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8" name="円/楕円 157"/>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54627</xdr:rowOff>
    </xdr:from>
    <xdr:ext cx="762000" cy="259045"/>
    <xdr:sp macro="" textlink="">
      <xdr:nvSpPr>
        <xdr:cNvPr id="159" name="テキスト ボックス 158"/>
        <xdr:cNvSpPr txBox="1"/>
      </xdr:nvSpPr>
      <xdr:spPr>
        <a:xfrm>
          <a:off x="1066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[96,967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人件費・物件費ともに、類似団体の平均よりも低い決算額となっている。</a:t>
          </a:r>
          <a:endParaRPr kumimoji="1" lang="en-US" altLang="ja-JP" sz="1300">
            <a:latin typeface="ＭＳ Ｐゴシック"/>
          </a:endParaRPr>
        </a:p>
        <a:p>
          <a:r>
            <a:rPr kumimoji="1" lang="ja-JP" altLang="en-US" sz="1300">
              <a:latin typeface="ＭＳ Ｐゴシック"/>
            </a:rPr>
            <a:t>経年変化については、前年度よりも減額となっているが、今後も引き続き、人件費の抑制及び従来の仕様条件等を見直す等の委託事業の見直しを継続し、削減に努めていく。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35705</xdr:rowOff>
    </xdr:from>
    <xdr:to>
      <xdr:col>7</xdr:col>
      <xdr:colOff>152400</xdr:colOff>
      <xdr:row>89</xdr:row>
      <xdr:rowOff>109520</xdr:rowOff>
    </xdr:to>
    <xdr:cxnSp macro="">
      <xdr:nvCxnSpPr>
        <xdr:cNvPr id="187" name="直線コネクタ 186"/>
        <xdr:cNvCxnSpPr/>
      </xdr:nvCxnSpPr>
      <xdr:spPr>
        <a:xfrm flipV="1">
          <a:off x="4953000" y="13751705"/>
          <a:ext cx="0" cy="1616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81597</xdr:rowOff>
    </xdr:from>
    <xdr:ext cx="762000" cy="259045"/>
    <xdr:sp macro="" textlink="">
      <xdr:nvSpPr>
        <xdr:cNvPr id="188" name="人件費・物件費等の状況最小値テキスト"/>
        <xdr:cNvSpPr txBox="1"/>
      </xdr:nvSpPr>
      <xdr:spPr>
        <a:xfrm>
          <a:off x="5041900" y="15340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408,220</a:t>
          </a:r>
          <a:endParaRPr kumimoji="1" lang="ja-JP" altLang="en-US" sz="1000" b="1">
            <a:latin typeface="ＭＳ Ｐゴシック"/>
          </a:endParaRPr>
        </a:p>
      </xdr:txBody>
    </xdr:sp>
    <xdr:clientData/>
  </xdr:oneCellAnchor>
  <xdr:twoCellAnchor>
    <xdr:from>
      <xdr:col>7</xdr:col>
      <xdr:colOff>63500</xdr:colOff>
      <xdr:row>89</xdr:row>
      <xdr:rowOff>109520</xdr:rowOff>
    </xdr:from>
    <xdr:to>
      <xdr:col>7</xdr:col>
      <xdr:colOff>241300</xdr:colOff>
      <xdr:row>89</xdr:row>
      <xdr:rowOff>109520</xdr:rowOff>
    </xdr:to>
    <xdr:cxnSp macro="">
      <xdr:nvCxnSpPr>
        <xdr:cNvPr id="189" name="直線コネクタ 188"/>
        <xdr:cNvCxnSpPr/>
      </xdr:nvCxnSpPr>
      <xdr:spPr>
        <a:xfrm>
          <a:off x="4864100" y="153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122082</xdr:rowOff>
    </xdr:from>
    <xdr:ext cx="762000" cy="259045"/>
    <xdr:sp macro="" textlink="">
      <xdr:nvSpPr>
        <xdr:cNvPr id="190" name="人件費・物件費等の状況最大値テキスト"/>
        <xdr:cNvSpPr txBox="1"/>
      </xdr:nvSpPr>
      <xdr:spPr>
        <a:xfrm>
          <a:off x="5041900" y="134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73,188</a:t>
          </a:r>
          <a:endParaRPr kumimoji="1" lang="ja-JP" altLang="en-US" sz="1000" b="1">
            <a:latin typeface="ＭＳ Ｐゴシック"/>
          </a:endParaRPr>
        </a:p>
      </xdr:txBody>
    </xdr:sp>
    <xdr:clientData/>
  </xdr:oneCellAnchor>
  <xdr:twoCellAnchor>
    <xdr:from>
      <xdr:col>7</xdr:col>
      <xdr:colOff>63500</xdr:colOff>
      <xdr:row>80</xdr:row>
      <xdr:rowOff>35705</xdr:rowOff>
    </xdr:from>
    <xdr:to>
      <xdr:col>7</xdr:col>
      <xdr:colOff>241300</xdr:colOff>
      <xdr:row>80</xdr:row>
      <xdr:rowOff>35705</xdr:rowOff>
    </xdr:to>
    <xdr:cxnSp macro="">
      <xdr:nvCxnSpPr>
        <xdr:cNvPr id="191" name="直線コネクタ 190"/>
        <xdr:cNvCxnSpPr/>
      </xdr:nvCxnSpPr>
      <xdr:spPr>
        <a:xfrm>
          <a:off x="4864100" y="1375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150462</xdr:rowOff>
    </xdr:from>
    <xdr:to>
      <xdr:col>7</xdr:col>
      <xdr:colOff>152400</xdr:colOff>
      <xdr:row>80</xdr:row>
      <xdr:rowOff>161813</xdr:rowOff>
    </xdr:to>
    <xdr:cxnSp macro="">
      <xdr:nvCxnSpPr>
        <xdr:cNvPr id="192" name="直線コネクタ 191"/>
        <xdr:cNvCxnSpPr/>
      </xdr:nvCxnSpPr>
      <xdr:spPr>
        <a:xfrm flipV="1">
          <a:off x="4114800" y="13866462"/>
          <a:ext cx="838200" cy="1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5207</xdr:rowOff>
    </xdr:from>
    <xdr:ext cx="762000" cy="259045"/>
    <xdr:sp macro="" textlink="">
      <xdr:nvSpPr>
        <xdr:cNvPr id="193" name="人件費・物件費等の状況平均値テキスト"/>
        <xdr:cNvSpPr txBox="1"/>
      </xdr:nvSpPr>
      <xdr:spPr>
        <a:xfrm>
          <a:off x="5041900" y="13892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118,707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33130</xdr:rowOff>
    </xdr:from>
    <xdr:to>
      <xdr:col>7</xdr:col>
      <xdr:colOff>203200</xdr:colOff>
      <xdr:row>81</xdr:row>
      <xdr:rowOff>134730</xdr:rowOff>
    </xdr:to>
    <xdr:sp macro="" textlink="">
      <xdr:nvSpPr>
        <xdr:cNvPr id="194" name="フローチャート : 判断 193"/>
        <xdr:cNvSpPr/>
      </xdr:nvSpPr>
      <xdr:spPr>
        <a:xfrm>
          <a:off x="4902200" y="1392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134565</xdr:rowOff>
    </xdr:from>
    <xdr:to>
      <xdr:col>6</xdr:col>
      <xdr:colOff>0</xdr:colOff>
      <xdr:row>80</xdr:row>
      <xdr:rowOff>161813</xdr:rowOff>
    </xdr:to>
    <xdr:cxnSp macro="">
      <xdr:nvCxnSpPr>
        <xdr:cNvPr id="195" name="直線コネクタ 194"/>
        <xdr:cNvCxnSpPr/>
      </xdr:nvCxnSpPr>
      <xdr:spPr>
        <a:xfrm>
          <a:off x="3225800" y="13850565"/>
          <a:ext cx="8890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41619</xdr:rowOff>
    </xdr:from>
    <xdr:to>
      <xdr:col>6</xdr:col>
      <xdr:colOff>50800</xdr:colOff>
      <xdr:row>81</xdr:row>
      <xdr:rowOff>143219</xdr:rowOff>
    </xdr:to>
    <xdr:sp macro="" textlink="">
      <xdr:nvSpPr>
        <xdr:cNvPr id="196" name="フローチャート : 判断 195"/>
        <xdr:cNvSpPr/>
      </xdr:nvSpPr>
      <xdr:spPr>
        <a:xfrm>
          <a:off x="4064000" y="1392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127996</xdr:rowOff>
    </xdr:from>
    <xdr:ext cx="736600" cy="259045"/>
    <xdr:sp macro="" textlink="">
      <xdr:nvSpPr>
        <xdr:cNvPr id="197" name="テキスト ボックス 196"/>
        <xdr:cNvSpPr txBox="1"/>
      </xdr:nvSpPr>
      <xdr:spPr>
        <a:xfrm>
          <a:off x="3733800" y="14015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120,466</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125507</xdr:rowOff>
    </xdr:from>
    <xdr:to>
      <xdr:col>4</xdr:col>
      <xdr:colOff>482600</xdr:colOff>
      <xdr:row>80</xdr:row>
      <xdr:rowOff>134565</xdr:rowOff>
    </xdr:to>
    <xdr:cxnSp macro="">
      <xdr:nvCxnSpPr>
        <xdr:cNvPr id="198" name="直線コネクタ 197"/>
        <xdr:cNvCxnSpPr/>
      </xdr:nvCxnSpPr>
      <xdr:spPr>
        <a:xfrm>
          <a:off x="2336800" y="13841507"/>
          <a:ext cx="889000" cy="9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169331</xdr:rowOff>
    </xdr:from>
    <xdr:to>
      <xdr:col>4</xdr:col>
      <xdr:colOff>533400</xdr:colOff>
      <xdr:row>81</xdr:row>
      <xdr:rowOff>99481</xdr:rowOff>
    </xdr:to>
    <xdr:sp macro="" textlink="">
      <xdr:nvSpPr>
        <xdr:cNvPr id="199" name="フローチャート : 判断 198"/>
        <xdr:cNvSpPr/>
      </xdr:nvSpPr>
      <xdr:spPr>
        <a:xfrm>
          <a:off x="31750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84258</xdr:rowOff>
    </xdr:from>
    <xdr:ext cx="762000" cy="259045"/>
    <xdr:sp macro="" textlink="">
      <xdr:nvSpPr>
        <xdr:cNvPr id="200" name="テキスト ボックス 199"/>
        <xdr:cNvSpPr txBox="1"/>
      </xdr:nvSpPr>
      <xdr:spPr>
        <a:xfrm>
          <a:off x="2844800" y="1397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125507</xdr:rowOff>
    </xdr:from>
    <xdr:to>
      <xdr:col>3</xdr:col>
      <xdr:colOff>279400</xdr:colOff>
      <xdr:row>80</xdr:row>
      <xdr:rowOff>128650</xdr:rowOff>
    </xdr:to>
    <xdr:cxnSp macro="">
      <xdr:nvCxnSpPr>
        <xdr:cNvPr id="201" name="直線コネクタ 200"/>
        <xdr:cNvCxnSpPr/>
      </xdr:nvCxnSpPr>
      <xdr:spPr>
        <a:xfrm flipV="1">
          <a:off x="1447800" y="13841507"/>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150940</xdr:rowOff>
    </xdr:from>
    <xdr:to>
      <xdr:col>3</xdr:col>
      <xdr:colOff>330200</xdr:colOff>
      <xdr:row>81</xdr:row>
      <xdr:rowOff>81090</xdr:rowOff>
    </xdr:to>
    <xdr:sp macro="" textlink="">
      <xdr:nvSpPr>
        <xdr:cNvPr id="202" name="フローチャート : 判断 201"/>
        <xdr:cNvSpPr/>
      </xdr:nvSpPr>
      <xdr:spPr>
        <a:xfrm>
          <a:off x="2286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65867</xdr:rowOff>
    </xdr:from>
    <xdr:ext cx="762000" cy="259045"/>
    <xdr:sp macro="" textlink="">
      <xdr:nvSpPr>
        <xdr:cNvPr id="203" name="テキスト ボックス 202"/>
        <xdr:cNvSpPr txBox="1"/>
      </xdr:nvSpPr>
      <xdr:spPr>
        <a:xfrm>
          <a:off x="1955800" y="1395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143661</xdr:rowOff>
    </xdr:from>
    <xdr:to>
      <xdr:col>2</xdr:col>
      <xdr:colOff>127000</xdr:colOff>
      <xdr:row>81</xdr:row>
      <xdr:rowOff>73811</xdr:rowOff>
    </xdr:to>
    <xdr:sp macro="" textlink="">
      <xdr:nvSpPr>
        <xdr:cNvPr id="204" name="フローチャート : 判断 203"/>
        <xdr:cNvSpPr/>
      </xdr:nvSpPr>
      <xdr:spPr>
        <a:xfrm>
          <a:off x="1397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58588</xdr:rowOff>
    </xdr:from>
    <xdr:ext cx="762000" cy="259045"/>
    <xdr:sp macro="" textlink="">
      <xdr:nvSpPr>
        <xdr:cNvPr id="205" name="テキスト ボックス 204"/>
        <xdr:cNvSpPr txBox="1"/>
      </xdr:nvSpPr>
      <xdr:spPr>
        <a:xfrm>
          <a:off x="1066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99662</xdr:rowOff>
    </xdr:from>
    <xdr:to>
      <xdr:col>7</xdr:col>
      <xdr:colOff>203200</xdr:colOff>
      <xdr:row>81</xdr:row>
      <xdr:rowOff>29812</xdr:rowOff>
    </xdr:to>
    <xdr:sp macro="" textlink="">
      <xdr:nvSpPr>
        <xdr:cNvPr id="211" name="円/楕円 210"/>
        <xdr:cNvSpPr/>
      </xdr:nvSpPr>
      <xdr:spPr>
        <a:xfrm>
          <a:off x="4902200" y="138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20939</xdr:rowOff>
    </xdr:from>
    <xdr:ext cx="762000" cy="259045"/>
    <xdr:sp macro="" textlink="">
      <xdr:nvSpPr>
        <xdr:cNvPr id="212" name="人件費・物件費等の状況該当値テキスト"/>
        <xdr:cNvSpPr txBox="1"/>
      </xdr:nvSpPr>
      <xdr:spPr>
        <a:xfrm>
          <a:off x="5041900" y="1373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96,967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111013</xdr:rowOff>
    </xdr:from>
    <xdr:to>
      <xdr:col>6</xdr:col>
      <xdr:colOff>50800</xdr:colOff>
      <xdr:row>81</xdr:row>
      <xdr:rowOff>41163</xdr:rowOff>
    </xdr:to>
    <xdr:sp macro="" textlink="">
      <xdr:nvSpPr>
        <xdr:cNvPr id="213" name="円/楕円 212"/>
        <xdr:cNvSpPr/>
      </xdr:nvSpPr>
      <xdr:spPr>
        <a:xfrm>
          <a:off x="4064000" y="1382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51340</xdr:rowOff>
    </xdr:from>
    <xdr:ext cx="736600" cy="259045"/>
    <xdr:sp macro="" textlink="">
      <xdr:nvSpPr>
        <xdr:cNvPr id="214" name="テキスト ボックス 213"/>
        <xdr:cNvSpPr txBox="1"/>
      </xdr:nvSpPr>
      <xdr:spPr>
        <a:xfrm>
          <a:off x="3733800" y="1359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99,319</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83765</xdr:rowOff>
    </xdr:from>
    <xdr:to>
      <xdr:col>4</xdr:col>
      <xdr:colOff>533400</xdr:colOff>
      <xdr:row>81</xdr:row>
      <xdr:rowOff>13915</xdr:rowOff>
    </xdr:to>
    <xdr:sp macro="" textlink="">
      <xdr:nvSpPr>
        <xdr:cNvPr id="215" name="円/楕円 214"/>
        <xdr:cNvSpPr/>
      </xdr:nvSpPr>
      <xdr:spPr>
        <a:xfrm>
          <a:off x="3175000" y="1379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24092</xdr:rowOff>
    </xdr:from>
    <xdr:ext cx="762000" cy="259045"/>
    <xdr:sp macro="" textlink="">
      <xdr:nvSpPr>
        <xdr:cNvPr id="216" name="テキスト ボックス 215"/>
        <xdr:cNvSpPr txBox="1"/>
      </xdr:nvSpPr>
      <xdr:spPr>
        <a:xfrm>
          <a:off x="2844800" y="135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93,673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74707</xdr:rowOff>
    </xdr:from>
    <xdr:to>
      <xdr:col>3</xdr:col>
      <xdr:colOff>330200</xdr:colOff>
      <xdr:row>81</xdr:row>
      <xdr:rowOff>4857</xdr:rowOff>
    </xdr:to>
    <xdr:sp macro="" textlink="">
      <xdr:nvSpPr>
        <xdr:cNvPr id="217" name="円/楕円 216"/>
        <xdr:cNvSpPr/>
      </xdr:nvSpPr>
      <xdr:spPr>
        <a:xfrm>
          <a:off x="2286000" y="137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15034</xdr:rowOff>
    </xdr:from>
    <xdr:ext cx="762000" cy="259045"/>
    <xdr:sp macro="" textlink="">
      <xdr:nvSpPr>
        <xdr:cNvPr id="218" name="テキスト ボックス 217"/>
        <xdr:cNvSpPr txBox="1"/>
      </xdr:nvSpPr>
      <xdr:spPr>
        <a:xfrm>
          <a:off x="1955800" y="1355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91,796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77850</xdr:rowOff>
    </xdr:from>
    <xdr:to>
      <xdr:col>2</xdr:col>
      <xdr:colOff>127000</xdr:colOff>
      <xdr:row>81</xdr:row>
      <xdr:rowOff>8000</xdr:rowOff>
    </xdr:to>
    <xdr:sp macro="" textlink="">
      <xdr:nvSpPr>
        <xdr:cNvPr id="219" name="円/楕円 218"/>
        <xdr:cNvSpPr/>
      </xdr:nvSpPr>
      <xdr:spPr>
        <a:xfrm>
          <a:off x="1397000" y="137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18177</xdr:rowOff>
    </xdr:from>
    <xdr:ext cx="762000" cy="259045"/>
    <xdr:sp macro="" textlink="">
      <xdr:nvSpPr>
        <xdr:cNvPr id="220" name="テキスト ボックス 219"/>
        <xdr:cNvSpPr txBox="1"/>
      </xdr:nvSpPr>
      <xdr:spPr>
        <a:xfrm>
          <a:off x="1066800" y="1356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92,447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ラスパイレス指数に大きな影響を与える階層の一部において、本市の職員構成等が影響し、ラスパイレス指数が類似団体よりも高い状況となっている。</a:t>
          </a:r>
          <a:endParaRPr kumimoji="1" lang="en-US" altLang="ja-JP" sz="1300">
            <a:latin typeface="ＭＳ Ｐゴシック"/>
          </a:endParaRPr>
        </a:p>
        <a:p>
          <a:r>
            <a:rPr kumimoji="1" lang="ja-JP" altLang="en-US" sz="1300">
              <a:latin typeface="ＭＳ Ｐゴシック"/>
            </a:rPr>
            <a:t>引き続き、給与制度、職員構成の適正化を図り、縮減に努める。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84</xdr:row>
      <xdr:rowOff>90593</xdr:rowOff>
    </xdr:to>
    <xdr:cxnSp macro="">
      <xdr:nvCxnSpPr>
        <xdr:cNvPr id="249" name="直線コネクタ 248"/>
        <xdr:cNvCxnSpPr/>
      </xdr:nvCxnSpPr>
      <xdr:spPr>
        <a:xfrm flipV="1">
          <a:off x="17018000" y="13961534"/>
          <a:ext cx="0" cy="530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62670</xdr:rowOff>
    </xdr:from>
    <xdr:ext cx="762000" cy="259045"/>
    <xdr:sp macro="" textlink="">
      <xdr:nvSpPr>
        <xdr:cNvPr id="250" name="給与水準   （国との比較）最小値テキスト"/>
        <xdr:cNvSpPr txBox="1"/>
      </xdr:nvSpPr>
      <xdr:spPr>
        <a:xfrm>
          <a:off x="17106900" y="1446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84</xdr:row>
      <xdr:rowOff>90593</xdr:rowOff>
    </xdr:from>
    <xdr:to>
      <xdr:col>24</xdr:col>
      <xdr:colOff>647700</xdr:colOff>
      <xdr:row>84</xdr:row>
      <xdr:rowOff>90593</xdr:rowOff>
    </xdr:to>
    <xdr:cxnSp macro="">
      <xdr:nvCxnSpPr>
        <xdr:cNvPr id="251" name="直線コネクタ 250"/>
        <xdr:cNvCxnSpPr/>
      </xdr:nvCxnSpPr>
      <xdr:spPr>
        <a:xfrm>
          <a:off x="16929100" y="14492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2"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3" name="直線コネクタ 252"/>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149437</xdr:rowOff>
    </xdr:from>
    <xdr:to>
      <xdr:col>24</xdr:col>
      <xdr:colOff>558800</xdr:colOff>
      <xdr:row>84</xdr:row>
      <xdr:rowOff>82550</xdr:rowOff>
    </xdr:to>
    <xdr:cxnSp macro="">
      <xdr:nvCxnSpPr>
        <xdr:cNvPr id="254" name="直線コネクタ 253"/>
        <xdr:cNvCxnSpPr/>
      </xdr:nvCxnSpPr>
      <xdr:spPr>
        <a:xfrm flipV="1">
          <a:off x="16179800" y="1437978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157920</xdr:rowOff>
    </xdr:from>
    <xdr:ext cx="762000" cy="259045"/>
    <xdr:sp macro="" textlink="">
      <xdr:nvSpPr>
        <xdr:cNvPr id="255" name="給与水準   （国との比較）平均値テキスト"/>
        <xdr:cNvSpPr txBox="1"/>
      </xdr:nvSpPr>
      <xdr:spPr>
        <a:xfrm>
          <a:off x="17106900" y="14045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141393</xdr:rowOff>
    </xdr:from>
    <xdr:to>
      <xdr:col>24</xdr:col>
      <xdr:colOff>609600</xdr:colOff>
      <xdr:row>83</xdr:row>
      <xdr:rowOff>71543</xdr:rowOff>
    </xdr:to>
    <xdr:sp macro="" textlink="">
      <xdr:nvSpPr>
        <xdr:cNvPr id="256" name="フローチャート : 判断 255"/>
        <xdr:cNvSpPr/>
      </xdr:nvSpPr>
      <xdr:spPr>
        <a:xfrm>
          <a:off x="16967200" y="1420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26246</xdr:rowOff>
    </xdr:from>
    <xdr:to>
      <xdr:col>23</xdr:col>
      <xdr:colOff>406400</xdr:colOff>
      <xdr:row>84</xdr:row>
      <xdr:rowOff>82550</xdr:rowOff>
    </xdr:to>
    <xdr:cxnSp macro="">
      <xdr:nvCxnSpPr>
        <xdr:cNvPr id="257" name="直線コネクタ 256"/>
        <xdr:cNvCxnSpPr/>
      </xdr:nvCxnSpPr>
      <xdr:spPr>
        <a:xfrm>
          <a:off x="15290800" y="1442804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165523</xdr:rowOff>
    </xdr:from>
    <xdr:to>
      <xdr:col>23</xdr:col>
      <xdr:colOff>457200</xdr:colOff>
      <xdr:row>83</xdr:row>
      <xdr:rowOff>95673</xdr:rowOff>
    </xdr:to>
    <xdr:sp macro="" textlink="">
      <xdr:nvSpPr>
        <xdr:cNvPr id="258" name="フローチャート : 判断 257"/>
        <xdr:cNvSpPr/>
      </xdr:nvSpPr>
      <xdr:spPr>
        <a:xfrm>
          <a:off x="16129000" y="1422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105850</xdr:rowOff>
    </xdr:from>
    <xdr:ext cx="736600" cy="259045"/>
    <xdr:sp macro="" textlink="">
      <xdr:nvSpPr>
        <xdr:cNvPr id="259" name="テキスト ボックス 258"/>
        <xdr:cNvSpPr txBox="1"/>
      </xdr:nvSpPr>
      <xdr:spPr>
        <a:xfrm>
          <a:off x="15798800" y="1399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26246</xdr:rowOff>
    </xdr:from>
    <xdr:to>
      <xdr:col>22</xdr:col>
      <xdr:colOff>203200</xdr:colOff>
      <xdr:row>84</xdr:row>
      <xdr:rowOff>74507</xdr:rowOff>
    </xdr:to>
    <xdr:cxnSp macro="">
      <xdr:nvCxnSpPr>
        <xdr:cNvPr id="260" name="直線コネクタ 259"/>
        <xdr:cNvCxnSpPr/>
      </xdr:nvCxnSpPr>
      <xdr:spPr>
        <a:xfrm flipV="1">
          <a:off x="14401800" y="144280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85089</xdr:rowOff>
    </xdr:from>
    <xdr:to>
      <xdr:col>22</xdr:col>
      <xdr:colOff>254000</xdr:colOff>
      <xdr:row>83</xdr:row>
      <xdr:rowOff>15239</xdr:rowOff>
    </xdr:to>
    <xdr:sp macro="" textlink="">
      <xdr:nvSpPr>
        <xdr:cNvPr id="261" name="フローチャート : 判断 260"/>
        <xdr:cNvSpPr/>
      </xdr:nvSpPr>
      <xdr:spPr>
        <a:xfrm>
          <a:off x="15240000" y="141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25416</xdr:rowOff>
    </xdr:from>
    <xdr:ext cx="762000" cy="259045"/>
    <xdr:sp macro="" textlink="">
      <xdr:nvSpPr>
        <xdr:cNvPr id="262" name="テキスト ボックス 261"/>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74507</xdr:rowOff>
    </xdr:from>
    <xdr:to>
      <xdr:col>21</xdr:col>
      <xdr:colOff>0</xdr:colOff>
      <xdr:row>88</xdr:row>
      <xdr:rowOff>80434</xdr:rowOff>
    </xdr:to>
    <xdr:cxnSp macro="">
      <xdr:nvCxnSpPr>
        <xdr:cNvPr id="263" name="直線コネクタ 262"/>
        <xdr:cNvCxnSpPr/>
      </xdr:nvCxnSpPr>
      <xdr:spPr>
        <a:xfrm flipV="1">
          <a:off x="13512800" y="14476307"/>
          <a:ext cx="889000" cy="69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93134</xdr:rowOff>
    </xdr:from>
    <xdr:to>
      <xdr:col>21</xdr:col>
      <xdr:colOff>50800</xdr:colOff>
      <xdr:row>83</xdr:row>
      <xdr:rowOff>23284</xdr:rowOff>
    </xdr:to>
    <xdr:sp macro="" textlink="">
      <xdr:nvSpPr>
        <xdr:cNvPr id="264" name="フローチャート : 判断 263"/>
        <xdr:cNvSpPr/>
      </xdr:nvSpPr>
      <xdr:spPr>
        <a:xfrm>
          <a:off x="14351000" y="1415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33461</xdr:rowOff>
    </xdr:from>
    <xdr:ext cx="762000" cy="259045"/>
    <xdr:sp macro="" textlink="">
      <xdr:nvSpPr>
        <xdr:cNvPr id="265" name="テキスト ボックス 264"/>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66" name="フローチャート : 判断 265"/>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15257</xdr:rowOff>
    </xdr:from>
    <xdr:ext cx="762000" cy="259045"/>
    <xdr:sp macro="" textlink="">
      <xdr:nvSpPr>
        <xdr:cNvPr id="267" name="テキスト ボックス 266"/>
        <xdr:cNvSpPr txBox="1"/>
      </xdr:nvSpPr>
      <xdr:spPr>
        <a:xfrm>
          <a:off x="13131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73" name="円/楕円 272"/>
        <xdr:cNvSpPr/>
      </xdr:nvSpPr>
      <xdr:spPr>
        <a:xfrm>
          <a:off x="16967200" y="143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165964</xdr:rowOff>
    </xdr:from>
    <xdr:ext cx="762000" cy="259045"/>
    <xdr:sp macro="" textlink="">
      <xdr:nvSpPr>
        <xdr:cNvPr id="274" name="給与水準   （国との比較）該当値テキスト"/>
        <xdr:cNvSpPr txBox="1"/>
      </xdr:nvSpPr>
      <xdr:spPr>
        <a:xfrm>
          <a:off x="17106900" y="14224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31750</xdr:rowOff>
    </xdr:from>
    <xdr:to>
      <xdr:col>23</xdr:col>
      <xdr:colOff>457200</xdr:colOff>
      <xdr:row>84</xdr:row>
      <xdr:rowOff>133350</xdr:rowOff>
    </xdr:to>
    <xdr:sp macro="" textlink="">
      <xdr:nvSpPr>
        <xdr:cNvPr id="275" name="円/楕円 274"/>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118127</xdr:rowOff>
    </xdr:from>
    <xdr:ext cx="736600" cy="259045"/>
    <xdr:sp macro="" textlink="">
      <xdr:nvSpPr>
        <xdr:cNvPr id="276" name="テキスト ボックス 275"/>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146896</xdr:rowOff>
    </xdr:from>
    <xdr:to>
      <xdr:col>22</xdr:col>
      <xdr:colOff>254000</xdr:colOff>
      <xdr:row>84</xdr:row>
      <xdr:rowOff>77046</xdr:rowOff>
    </xdr:to>
    <xdr:sp macro="" textlink="">
      <xdr:nvSpPr>
        <xdr:cNvPr id="277" name="円/楕円 276"/>
        <xdr:cNvSpPr/>
      </xdr:nvSpPr>
      <xdr:spPr>
        <a:xfrm>
          <a:off x="15240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61823</xdr:rowOff>
    </xdr:from>
    <xdr:ext cx="762000" cy="259045"/>
    <xdr:sp macro="" textlink="">
      <xdr:nvSpPr>
        <xdr:cNvPr id="278" name="テキスト ボックス 277"/>
        <xdr:cNvSpPr txBox="1"/>
      </xdr:nvSpPr>
      <xdr:spPr>
        <a:xfrm>
          <a:off x="14909800" y="1446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23707</xdr:rowOff>
    </xdr:from>
    <xdr:to>
      <xdr:col>21</xdr:col>
      <xdr:colOff>50800</xdr:colOff>
      <xdr:row>84</xdr:row>
      <xdr:rowOff>125307</xdr:rowOff>
    </xdr:to>
    <xdr:sp macro="" textlink="">
      <xdr:nvSpPr>
        <xdr:cNvPr id="279" name="円/楕円 278"/>
        <xdr:cNvSpPr/>
      </xdr:nvSpPr>
      <xdr:spPr>
        <a:xfrm>
          <a:off x="14351000" y="1442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110084</xdr:rowOff>
    </xdr:from>
    <xdr:ext cx="762000" cy="259045"/>
    <xdr:sp macro="" textlink="">
      <xdr:nvSpPr>
        <xdr:cNvPr id="280" name="テキスト ボックス 279"/>
        <xdr:cNvSpPr txBox="1"/>
      </xdr:nvSpPr>
      <xdr:spPr>
        <a:xfrm>
          <a:off x="14020800" y="1451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29634</xdr:rowOff>
    </xdr:from>
    <xdr:to>
      <xdr:col>19</xdr:col>
      <xdr:colOff>533400</xdr:colOff>
      <xdr:row>88</xdr:row>
      <xdr:rowOff>131234</xdr:rowOff>
    </xdr:to>
    <xdr:sp macro="" textlink="">
      <xdr:nvSpPr>
        <xdr:cNvPr id="281" name="円/楕円 280"/>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116011</xdr:rowOff>
    </xdr:from>
    <xdr:ext cx="762000" cy="259045"/>
    <xdr:sp macro="" textlink="">
      <xdr:nvSpPr>
        <xdr:cNvPr id="282" name="テキスト ボックス 281"/>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ここ数年、人口千人当りの職員数は同じ水準で推移しており、類似団体の</a:t>
          </a:r>
        </a:p>
        <a:p>
          <a:r>
            <a:rPr kumimoji="1" lang="ja-JP" altLang="en-US" sz="1300">
              <a:latin typeface="ＭＳ Ｐゴシック"/>
            </a:rPr>
            <a:t>平均値と比較しても少ない数値を保っている。</a:t>
          </a:r>
        </a:p>
        <a:p>
          <a:r>
            <a:rPr kumimoji="1" lang="ja-JP" altLang="en-US" sz="1300">
              <a:latin typeface="ＭＳ Ｐゴシック"/>
            </a:rPr>
            <a:t>今後も事業量・業務量に応じた、適正な定員管理を努めていく。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140788</xdr:rowOff>
    </xdr:from>
    <xdr:to>
      <xdr:col>24</xdr:col>
      <xdr:colOff>558800</xdr:colOff>
      <xdr:row>66</xdr:row>
      <xdr:rowOff>141151</xdr:rowOff>
    </xdr:to>
    <xdr:cxnSp macro="">
      <xdr:nvCxnSpPr>
        <xdr:cNvPr id="314" name="直線コネクタ 313"/>
        <xdr:cNvCxnSpPr/>
      </xdr:nvCxnSpPr>
      <xdr:spPr>
        <a:xfrm flipV="1">
          <a:off x="17018000" y="10084888"/>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113228</xdr:rowOff>
    </xdr:from>
    <xdr:ext cx="762000" cy="259045"/>
    <xdr:sp macro="" textlink="">
      <xdr:nvSpPr>
        <xdr:cNvPr id="315"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66</xdr:row>
      <xdr:rowOff>141151</xdr:rowOff>
    </xdr:from>
    <xdr:to>
      <xdr:col>24</xdr:col>
      <xdr:colOff>647700</xdr:colOff>
      <xdr:row>66</xdr:row>
      <xdr:rowOff>141151</xdr:rowOff>
    </xdr:to>
    <xdr:cxnSp macro="">
      <xdr:nvCxnSpPr>
        <xdr:cNvPr id="316" name="直線コネクタ 315"/>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55715</xdr:rowOff>
    </xdr:from>
    <xdr:ext cx="762000" cy="259045"/>
    <xdr:sp macro="" textlink="">
      <xdr:nvSpPr>
        <xdr:cNvPr id="317" name="定員管理の状況最大値テキスト"/>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24</xdr:col>
      <xdr:colOff>469900</xdr:colOff>
      <xdr:row>58</xdr:row>
      <xdr:rowOff>140788</xdr:rowOff>
    </xdr:from>
    <xdr:to>
      <xdr:col>24</xdr:col>
      <xdr:colOff>647700</xdr:colOff>
      <xdr:row>58</xdr:row>
      <xdr:rowOff>140788</xdr:rowOff>
    </xdr:to>
    <xdr:cxnSp macro="">
      <xdr:nvCxnSpPr>
        <xdr:cNvPr id="318" name="直線コネクタ 317"/>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57331</xdr:rowOff>
    </xdr:from>
    <xdr:to>
      <xdr:col>24</xdr:col>
      <xdr:colOff>558800</xdr:colOff>
      <xdr:row>61</xdr:row>
      <xdr:rowOff>60778</xdr:rowOff>
    </xdr:to>
    <xdr:cxnSp macro="">
      <xdr:nvCxnSpPr>
        <xdr:cNvPr id="319" name="直線コネクタ 318"/>
        <xdr:cNvCxnSpPr/>
      </xdr:nvCxnSpPr>
      <xdr:spPr>
        <a:xfrm>
          <a:off x="16179800" y="1051578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109600</xdr:rowOff>
    </xdr:from>
    <xdr:ext cx="762000" cy="259045"/>
    <xdr:sp macro="" textlink="">
      <xdr:nvSpPr>
        <xdr:cNvPr id="320" name="定員管理の状況平均値テキスト"/>
        <xdr:cNvSpPr txBox="1"/>
      </xdr:nvSpPr>
      <xdr:spPr>
        <a:xfrm>
          <a:off x="17106900" y="105680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137523</xdr:rowOff>
    </xdr:from>
    <xdr:to>
      <xdr:col>24</xdr:col>
      <xdr:colOff>609600</xdr:colOff>
      <xdr:row>62</xdr:row>
      <xdr:rowOff>67673</xdr:rowOff>
    </xdr:to>
    <xdr:sp macro="" textlink="">
      <xdr:nvSpPr>
        <xdr:cNvPr id="321" name="フローチャート : 判断 320"/>
        <xdr:cNvSpPr/>
      </xdr:nvSpPr>
      <xdr:spPr>
        <a:xfrm>
          <a:off x="169672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50437</xdr:rowOff>
    </xdr:from>
    <xdr:to>
      <xdr:col>23</xdr:col>
      <xdr:colOff>406400</xdr:colOff>
      <xdr:row>61</xdr:row>
      <xdr:rowOff>57331</xdr:rowOff>
    </xdr:to>
    <xdr:cxnSp macro="">
      <xdr:nvCxnSpPr>
        <xdr:cNvPr id="322" name="直線コネクタ 321"/>
        <xdr:cNvCxnSpPr/>
      </xdr:nvCxnSpPr>
      <xdr:spPr>
        <a:xfrm>
          <a:off x="15290800" y="1050888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14333</xdr:rowOff>
    </xdr:from>
    <xdr:to>
      <xdr:col>23</xdr:col>
      <xdr:colOff>457200</xdr:colOff>
      <xdr:row>62</xdr:row>
      <xdr:rowOff>115933</xdr:rowOff>
    </xdr:to>
    <xdr:sp macro="" textlink="">
      <xdr:nvSpPr>
        <xdr:cNvPr id="323" name="フローチャート : 判断 322"/>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100710</xdr:rowOff>
    </xdr:from>
    <xdr:ext cx="736600" cy="259045"/>
    <xdr:sp macro="" textlink="">
      <xdr:nvSpPr>
        <xdr:cNvPr id="324" name="テキスト ボックス 323"/>
        <xdr:cNvSpPr txBox="1"/>
      </xdr:nvSpPr>
      <xdr:spPr>
        <a:xfrm>
          <a:off x="15798800" y="10730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26307</xdr:rowOff>
    </xdr:from>
    <xdr:to>
      <xdr:col>22</xdr:col>
      <xdr:colOff>203200</xdr:colOff>
      <xdr:row>61</xdr:row>
      <xdr:rowOff>50437</xdr:rowOff>
    </xdr:to>
    <xdr:cxnSp macro="">
      <xdr:nvCxnSpPr>
        <xdr:cNvPr id="325" name="直線コネクタ 324"/>
        <xdr:cNvCxnSpPr/>
      </xdr:nvCxnSpPr>
      <xdr:spPr>
        <a:xfrm>
          <a:off x="14401800" y="104847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6" name="フローチャート : 判断 325"/>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7" name="テキスト ボックス 326"/>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22860</xdr:rowOff>
    </xdr:from>
    <xdr:to>
      <xdr:col>21</xdr:col>
      <xdr:colOff>0</xdr:colOff>
      <xdr:row>61</xdr:row>
      <xdr:rowOff>26307</xdr:rowOff>
    </xdr:to>
    <xdr:cxnSp macro="">
      <xdr:nvCxnSpPr>
        <xdr:cNvPr id="328" name="直線コネクタ 327"/>
        <xdr:cNvCxnSpPr/>
      </xdr:nvCxnSpPr>
      <xdr:spPr>
        <a:xfrm>
          <a:off x="13512800" y="1048131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9" name="フローチャート : 判断 328"/>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30" name="テキスト ボックス 329"/>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1" name="フローチャート : 判断 330"/>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2" name="テキスト ボックス 331"/>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9978</xdr:rowOff>
    </xdr:from>
    <xdr:to>
      <xdr:col>24</xdr:col>
      <xdr:colOff>609600</xdr:colOff>
      <xdr:row>61</xdr:row>
      <xdr:rowOff>111578</xdr:rowOff>
    </xdr:to>
    <xdr:sp macro="" textlink="">
      <xdr:nvSpPr>
        <xdr:cNvPr id="338" name="円/楕円 337"/>
        <xdr:cNvSpPr/>
      </xdr:nvSpPr>
      <xdr:spPr>
        <a:xfrm>
          <a:off x="169672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26505</xdr:rowOff>
    </xdr:from>
    <xdr:ext cx="762000" cy="259045"/>
    <xdr:sp macro="" textlink="">
      <xdr:nvSpPr>
        <xdr:cNvPr id="339" name="定員管理の状況該当値テキスト"/>
        <xdr:cNvSpPr txBox="1"/>
      </xdr:nvSpPr>
      <xdr:spPr>
        <a:xfrm>
          <a:off x="171069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6531</xdr:rowOff>
    </xdr:from>
    <xdr:to>
      <xdr:col>23</xdr:col>
      <xdr:colOff>457200</xdr:colOff>
      <xdr:row>61</xdr:row>
      <xdr:rowOff>108131</xdr:rowOff>
    </xdr:to>
    <xdr:sp macro="" textlink="">
      <xdr:nvSpPr>
        <xdr:cNvPr id="340" name="円/楕円 339"/>
        <xdr:cNvSpPr/>
      </xdr:nvSpPr>
      <xdr:spPr>
        <a:xfrm>
          <a:off x="16129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118308</xdr:rowOff>
    </xdr:from>
    <xdr:ext cx="736600" cy="259045"/>
    <xdr:sp macro="" textlink="">
      <xdr:nvSpPr>
        <xdr:cNvPr id="341" name="テキスト ボックス 340"/>
        <xdr:cNvSpPr txBox="1"/>
      </xdr:nvSpPr>
      <xdr:spPr>
        <a:xfrm>
          <a:off x="15798800" y="10233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2" name="円/楕円 341"/>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43" name="テキスト ボックス 342"/>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146957</xdr:rowOff>
    </xdr:from>
    <xdr:to>
      <xdr:col>21</xdr:col>
      <xdr:colOff>50800</xdr:colOff>
      <xdr:row>61</xdr:row>
      <xdr:rowOff>77107</xdr:rowOff>
    </xdr:to>
    <xdr:sp macro="" textlink="">
      <xdr:nvSpPr>
        <xdr:cNvPr id="344" name="円/楕円 343"/>
        <xdr:cNvSpPr/>
      </xdr:nvSpPr>
      <xdr:spPr>
        <a:xfrm>
          <a:off x="14351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87284</xdr:rowOff>
    </xdr:from>
    <xdr:ext cx="762000" cy="259045"/>
    <xdr:sp macro="" textlink="">
      <xdr:nvSpPr>
        <xdr:cNvPr id="345" name="テキスト ボックス 344"/>
        <xdr:cNvSpPr txBox="1"/>
      </xdr:nvSpPr>
      <xdr:spPr>
        <a:xfrm>
          <a:off x="14020800" y="1020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143510</xdr:rowOff>
    </xdr:from>
    <xdr:to>
      <xdr:col>19</xdr:col>
      <xdr:colOff>533400</xdr:colOff>
      <xdr:row>61</xdr:row>
      <xdr:rowOff>73660</xdr:rowOff>
    </xdr:to>
    <xdr:sp macro="" textlink="">
      <xdr:nvSpPr>
        <xdr:cNvPr id="346" name="円/楕円 345"/>
        <xdr:cNvSpPr/>
      </xdr:nvSpPr>
      <xdr:spPr>
        <a:xfrm>
          <a:off x="13462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83837</xdr:rowOff>
    </xdr:from>
    <xdr:ext cx="762000" cy="259045"/>
    <xdr:sp macro="" textlink="">
      <xdr:nvSpPr>
        <xdr:cNvPr id="347" name="テキスト ボックス 346"/>
        <xdr:cNvSpPr txBox="1"/>
      </xdr:nvSpPr>
      <xdr:spPr>
        <a:xfrm>
          <a:off x="13131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Ｈ</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年度とＨ</a:t>
          </a:r>
          <a:r>
            <a:rPr kumimoji="1" lang="en-US" altLang="ja-JP" sz="1300">
              <a:solidFill>
                <a:schemeClr val="dk1"/>
              </a:solidFill>
              <a:effectLst/>
              <a:latin typeface="+mn-ea"/>
              <a:ea typeface="+mn-ea"/>
              <a:cs typeface="+mn-cs"/>
            </a:rPr>
            <a:t>25</a:t>
          </a:r>
          <a:r>
            <a:rPr kumimoji="1" lang="ja-JP" altLang="en-US" sz="1300">
              <a:solidFill>
                <a:schemeClr val="dk1"/>
              </a:solidFill>
              <a:effectLst/>
              <a:latin typeface="+mn-ea"/>
              <a:ea typeface="+mn-ea"/>
              <a:cs typeface="+mn-cs"/>
            </a:rPr>
            <a:t>年度の単年度比較において、Ｈ</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年度は土地開発公社の解散に伴い、戸定が丘歴史公園拡充整備業務等が事業化されたことにより、公債費に準ずる債務負担行為に係る準元利償還金が約</a:t>
          </a:r>
          <a:r>
            <a:rPr kumimoji="1" lang="en-US" altLang="ja-JP" sz="1300">
              <a:solidFill>
                <a:schemeClr val="dk1"/>
              </a:solidFill>
              <a:effectLst/>
              <a:latin typeface="+mn-ea"/>
              <a:ea typeface="+mn-ea"/>
              <a:cs typeface="+mn-cs"/>
            </a:rPr>
            <a:t>14</a:t>
          </a:r>
          <a:r>
            <a:rPr kumimoji="1" lang="ja-JP" altLang="en-US" sz="1300">
              <a:solidFill>
                <a:schemeClr val="dk1"/>
              </a:solidFill>
              <a:effectLst/>
              <a:latin typeface="+mn-ea"/>
              <a:ea typeface="+mn-ea"/>
              <a:cs typeface="+mn-cs"/>
            </a:rPr>
            <a:t>億円増加したため、</a:t>
          </a:r>
          <a:r>
            <a:rPr kumimoji="1" lang="ja-JP" altLang="ja-JP" sz="1300">
              <a:solidFill>
                <a:schemeClr val="dk1"/>
              </a:solidFill>
              <a:effectLst/>
              <a:latin typeface="+mn-ea"/>
              <a:ea typeface="+mn-ea"/>
              <a:cs typeface="+mn-cs"/>
            </a:rPr>
            <a:t>前年度から</a:t>
          </a:r>
          <a:r>
            <a:rPr kumimoji="1" lang="en-US" altLang="ja-JP" sz="1300">
              <a:solidFill>
                <a:schemeClr val="dk1"/>
              </a:solidFill>
              <a:effectLst/>
              <a:latin typeface="+mn-ea"/>
              <a:ea typeface="+mn-ea"/>
              <a:cs typeface="+mn-cs"/>
            </a:rPr>
            <a:t>0.7</a:t>
          </a:r>
          <a:r>
            <a:rPr kumimoji="1" lang="ja-JP" altLang="en-US" sz="1300">
              <a:solidFill>
                <a:schemeClr val="dk1"/>
              </a:solidFill>
              <a:effectLst/>
              <a:latin typeface="+mn-ea"/>
              <a:ea typeface="+mn-ea"/>
              <a:cs typeface="+mn-cs"/>
            </a:rPr>
            <a:t>増加した</a:t>
          </a:r>
          <a:r>
            <a:rPr kumimoji="1" lang="ja-JP" altLang="ja-JP" sz="1300">
              <a:solidFill>
                <a:schemeClr val="dk1"/>
              </a:solidFill>
              <a:effectLst/>
              <a:latin typeface="+mn-ea"/>
              <a:ea typeface="+mn-ea"/>
              <a:cs typeface="+mn-cs"/>
            </a:rPr>
            <a:t>。</a:t>
          </a:r>
          <a:endParaRPr kumimoji="1" lang="en-US" altLang="ja-JP" sz="1300">
            <a:solidFill>
              <a:schemeClr val="dk1"/>
            </a:solidFill>
            <a:effectLst/>
            <a:latin typeface="+mn-ea"/>
            <a:ea typeface="+mn-ea"/>
            <a:cs typeface="+mn-cs"/>
          </a:endParaRPr>
        </a:p>
        <a:p>
          <a:r>
            <a:rPr kumimoji="1" lang="ja-JP" altLang="en-US" sz="1300">
              <a:solidFill>
                <a:schemeClr val="dk1"/>
              </a:solidFill>
              <a:effectLst/>
              <a:latin typeface="+mn-ea"/>
              <a:ea typeface="+mn-ea"/>
              <a:cs typeface="+mn-cs"/>
            </a:rPr>
            <a:t>類似団体の平均よりも低い状況ではあるが、健全な財政運営の観点から市債を計画的に借り入れることにより、必要以上に将来負担の増大を招くことのないように留意していく。</a:t>
          </a:r>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146352</xdr:rowOff>
    </xdr:from>
    <xdr:to>
      <xdr:col>24</xdr:col>
      <xdr:colOff>558800</xdr:colOff>
      <xdr:row>45</xdr:row>
      <xdr:rowOff>108555</xdr:rowOff>
    </xdr:to>
    <xdr:cxnSp macro="">
      <xdr:nvCxnSpPr>
        <xdr:cNvPr id="377" name="直線コネクタ 376"/>
        <xdr:cNvCxnSpPr/>
      </xdr:nvCxnSpPr>
      <xdr:spPr>
        <a:xfrm flipV="1">
          <a:off x="17018000" y="6318552"/>
          <a:ext cx="0" cy="15052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80632</xdr:rowOff>
    </xdr:from>
    <xdr:ext cx="762000" cy="259045"/>
    <xdr:sp macro="" textlink="">
      <xdr:nvSpPr>
        <xdr:cNvPr id="378"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24</xdr:col>
      <xdr:colOff>469900</xdr:colOff>
      <xdr:row>45</xdr:row>
      <xdr:rowOff>108555</xdr:rowOff>
    </xdr:from>
    <xdr:to>
      <xdr:col>24</xdr:col>
      <xdr:colOff>647700</xdr:colOff>
      <xdr:row>45</xdr:row>
      <xdr:rowOff>108555</xdr:rowOff>
    </xdr:to>
    <xdr:cxnSp macro="">
      <xdr:nvCxnSpPr>
        <xdr:cNvPr id="379" name="直線コネクタ 378"/>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61279</xdr:rowOff>
    </xdr:from>
    <xdr:ext cx="762000" cy="259045"/>
    <xdr:sp macro="" textlink="">
      <xdr:nvSpPr>
        <xdr:cNvPr id="380"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24</xdr:col>
      <xdr:colOff>469900</xdr:colOff>
      <xdr:row>36</xdr:row>
      <xdr:rowOff>146352</xdr:rowOff>
    </xdr:from>
    <xdr:to>
      <xdr:col>24</xdr:col>
      <xdr:colOff>647700</xdr:colOff>
      <xdr:row>36</xdr:row>
      <xdr:rowOff>146352</xdr:rowOff>
    </xdr:to>
    <xdr:cxnSp macro="">
      <xdr:nvCxnSpPr>
        <xdr:cNvPr id="381" name="直線コネクタ 380"/>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147260</xdr:rowOff>
    </xdr:from>
    <xdr:to>
      <xdr:col>24</xdr:col>
      <xdr:colOff>558800</xdr:colOff>
      <xdr:row>38</xdr:row>
      <xdr:rowOff>56243</xdr:rowOff>
    </xdr:to>
    <xdr:cxnSp macro="">
      <xdr:nvCxnSpPr>
        <xdr:cNvPr id="382" name="直線コネクタ 381"/>
        <xdr:cNvCxnSpPr/>
      </xdr:nvCxnSpPr>
      <xdr:spPr>
        <a:xfrm>
          <a:off x="16179800" y="6490910"/>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116312</xdr:rowOff>
    </xdr:from>
    <xdr:ext cx="762000" cy="259045"/>
    <xdr:sp macro="" textlink="">
      <xdr:nvSpPr>
        <xdr:cNvPr id="383"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144235</xdr:rowOff>
    </xdr:from>
    <xdr:to>
      <xdr:col>24</xdr:col>
      <xdr:colOff>609600</xdr:colOff>
      <xdr:row>40</xdr:row>
      <xdr:rowOff>74385</xdr:rowOff>
    </xdr:to>
    <xdr:sp macro="" textlink="">
      <xdr:nvSpPr>
        <xdr:cNvPr id="384" name="フローチャート : 判断 383"/>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147260</xdr:rowOff>
    </xdr:from>
    <xdr:to>
      <xdr:col>23</xdr:col>
      <xdr:colOff>406400</xdr:colOff>
      <xdr:row>38</xdr:row>
      <xdr:rowOff>44752</xdr:rowOff>
    </xdr:to>
    <xdr:cxnSp macro="">
      <xdr:nvCxnSpPr>
        <xdr:cNvPr id="385" name="直線コネクタ 384"/>
        <xdr:cNvCxnSpPr/>
      </xdr:nvCxnSpPr>
      <xdr:spPr>
        <a:xfrm flipV="1">
          <a:off x="15290800" y="6490910"/>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110672</xdr:rowOff>
    </xdr:from>
    <xdr:to>
      <xdr:col>23</xdr:col>
      <xdr:colOff>457200</xdr:colOff>
      <xdr:row>41</xdr:row>
      <xdr:rowOff>40822</xdr:rowOff>
    </xdr:to>
    <xdr:sp macro="" textlink="">
      <xdr:nvSpPr>
        <xdr:cNvPr id="386" name="フローチャート : 判断 385"/>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25599</xdr:rowOff>
    </xdr:from>
    <xdr:ext cx="736600" cy="259045"/>
    <xdr:sp macro="" textlink="">
      <xdr:nvSpPr>
        <xdr:cNvPr id="387" name="テキスト ボックス 386"/>
        <xdr:cNvSpPr txBox="1"/>
      </xdr:nvSpPr>
      <xdr:spPr>
        <a:xfrm>
          <a:off x="15798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44752</xdr:rowOff>
    </xdr:from>
    <xdr:to>
      <xdr:col>22</xdr:col>
      <xdr:colOff>203200</xdr:colOff>
      <xdr:row>38</xdr:row>
      <xdr:rowOff>148167</xdr:rowOff>
    </xdr:to>
    <xdr:cxnSp macro="">
      <xdr:nvCxnSpPr>
        <xdr:cNvPr id="388" name="直線コネクタ 387"/>
        <xdr:cNvCxnSpPr/>
      </xdr:nvCxnSpPr>
      <xdr:spPr>
        <a:xfrm flipV="1">
          <a:off x="14401800" y="6559852"/>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148167</xdr:rowOff>
    </xdr:from>
    <xdr:to>
      <xdr:col>21</xdr:col>
      <xdr:colOff>0</xdr:colOff>
      <xdr:row>39</xdr:row>
      <xdr:rowOff>103112</xdr:rowOff>
    </xdr:to>
    <xdr:cxnSp macro="">
      <xdr:nvCxnSpPr>
        <xdr:cNvPr id="391" name="直線コネクタ 390"/>
        <xdr:cNvCxnSpPr/>
      </xdr:nvCxnSpPr>
      <xdr:spPr>
        <a:xfrm flipV="1">
          <a:off x="13512800" y="666326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2" name="フローチャート : 判断 391"/>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3" name="テキスト ボックス 392"/>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169031</xdr:rowOff>
    </xdr:from>
    <xdr:to>
      <xdr:col>19</xdr:col>
      <xdr:colOff>533400</xdr:colOff>
      <xdr:row>42</xdr:row>
      <xdr:rowOff>99181</xdr:rowOff>
    </xdr:to>
    <xdr:sp macro="" textlink="">
      <xdr:nvSpPr>
        <xdr:cNvPr id="394" name="フローチャート : 判断 393"/>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83958</xdr:rowOff>
    </xdr:from>
    <xdr:ext cx="762000" cy="259045"/>
    <xdr:sp macro="" textlink="">
      <xdr:nvSpPr>
        <xdr:cNvPr id="395" name="テキスト ボックス 394"/>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5443</xdr:rowOff>
    </xdr:from>
    <xdr:to>
      <xdr:col>24</xdr:col>
      <xdr:colOff>609600</xdr:colOff>
      <xdr:row>38</xdr:row>
      <xdr:rowOff>107043</xdr:rowOff>
    </xdr:to>
    <xdr:sp macro="" textlink="">
      <xdr:nvSpPr>
        <xdr:cNvPr id="401" name="円/楕円 400"/>
        <xdr:cNvSpPr/>
      </xdr:nvSpPr>
      <xdr:spPr>
        <a:xfrm>
          <a:off x="16967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21970</xdr:rowOff>
    </xdr:from>
    <xdr:ext cx="762000" cy="259045"/>
    <xdr:sp macro="" textlink="">
      <xdr:nvSpPr>
        <xdr:cNvPr id="402" name="公債費負担の状況該当値テキスト"/>
        <xdr:cNvSpPr txBox="1"/>
      </xdr:nvSpPr>
      <xdr:spPr>
        <a:xfrm>
          <a:off x="17106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96460</xdr:rowOff>
    </xdr:from>
    <xdr:to>
      <xdr:col>23</xdr:col>
      <xdr:colOff>457200</xdr:colOff>
      <xdr:row>38</xdr:row>
      <xdr:rowOff>26609</xdr:rowOff>
    </xdr:to>
    <xdr:sp macro="" textlink="">
      <xdr:nvSpPr>
        <xdr:cNvPr id="403" name="円/楕円 402"/>
        <xdr:cNvSpPr/>
      </xdr:nvSpPr>
      <xdr:spPr>
        <a:xfrm>
          <a:off x="16129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36787</xdr:rowOff>
    </xdr:from>
    <xdr:ext cx="736600" cy="259045"/>
    <xdr:sp macro="" textlink="">
      <xdr:nvSpPr>
        <xdr:cNvPr id="404" name="テキスト ボックス 403"/>
        <xdr:cNvSpPr txBox="1"/>
      </xdr:nvSpPr>
      <xdr:spPr>
        <a:xfrm>
          <a:off x="15798800" y="620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165402</xdr:rowOff>
    </xdr:from>
    <xdr:to>
      <xdr:col>22</xdr:col>
      <xdr:colOff>254000</xdr:colOff>
      <xdr:row>38</xdr:row>
      <xdr:rowOff>95552</xdr:rowOff>
    </xdr:to>
    <xdr:sp macro="" textlink="">
      <xdr:nvSpPr>
        <xdr:cNvPr id="405" name="円/楕円 404"/>
        <xdr:cNvSpPr/>
      </xdr:nvSpPr>
      <xdr:spPr>
        <a:xfrm>
          <a:off x="15240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105729</xdr:rowOff>
    </xdr:from>
    <xdr:ext cx="762000" cy="259045"/>
    <xdr:sp macro="" textlink="">
      <xdr:nvSpPr>
        <xdr:cNvPr id="406" name="テキスト ボックス 405"/>
        <xdr:cNvSpPr txBox="1"/>
      </xdr:nvSpPr>
      <xdr:spPr>
        <a:xfrm>
          <a:off x="149098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97367</xdr:rowOff>
    </xdr:from>
    <xdr:to>
      <xdr:col>21</xdr:col>
      <xdr:colOff>50800</xdr:colOff>
      <xdr:row>39</xdr:row>
      <xdr:rowOff>27517</xdr:rowOff>
    </xdr:to>
    <xdr:sp macro="" textlink="">
      <xdr:nvSpPr>
        <xdr:cNvPr id="407" name="円/楕円 406"/>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37694</xdr:rowOff>
    </xdr:from>
    <xdr:ext cx="762000" cy="259045"/>
    <xdr:sp macro="" textlink="">
      <xdr:nvSpPr>
        <xdr:cNvPr id="408" name="テキスト ボックス 407"/>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52312</xdr:rowOff>
    </xdr:from>
    <xdr:to>
      <xdr:col>19</xdr:col>
      <xdr:colOff>533400</xdr:colOff>
      <xdr:row>39</xdr:row>
      <xdr:rowOff>153912</xdr:rowOff>
    </xdr:to>
    <xdr:sp macro="" textlink="">
      <xdr:nvSpPr>
        <xdr:cNvPr id="409" name="円/楕円 408"/>
        <xdr:cNvSpPr/>
      </xdr:nvSpPr>
      <xdr:spPr>
        <a:xfrm>
          <a:off x="13462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164089</xdr:rowOff>
    </xdr:from>
    <xdr:ext cx="762000" cy="259045"/>
    <xdr:sp macro="" textlink="">
      <xdr:nvSpPr>
        <xdr:cNvPr id="410" name="テキスト ボックス 409"/>
        <xdr:cNvSpPr txBox="1"/>
      </xdr:nvSpPr>
      <xdr:spPr>
        <a:xfrm>
          <a:off x="13131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a:rPr>
            <a:t>　</a:t>
          </a:r>
          <a:r>
            <a:rPr kumimoji="1" lang="ja-JP" altLang="en-US" sz="1200">
              <a:latin typeface="ＭＳ Ｐゴシック"/>
            </a:rPr>
            <a:t>算定の分子となる将来負担については、臨時財政対策債などにより地方債現在高や、新病院建設に伴う公営企業債等繰入見込額などにより、前年度よりも約</a:t>
          </a:r>
          <a:r>
            <a:rPr kumimoji="1" lang="en-US" altLang="ja-JP" sz="1200">
              <a:latin typeface="ＭＳ Ｐゴシック"/>
            </a:rPr>
            <a:t>19</a:t>
          </a:r>
          <a:r>
            <a:rPr kumimoji="1" lang="ja-JP" altLang="en-US" sz="1200">
              <a:latin typeface="ＭＳ Ｐゴシック"/>
            </a:rPr>
            <a:t>億円増となった。　充当可能基金については、前年度よりも約</a:t>
          </a:r>
          <a:r>
            <a:rPr kumimoji="1" lang="en-US" altLang="ja-JP" sz="1200">
              <a:latin typeface="ＭＳ Ｐゴシック"/>
            </a:rPr>
            <a:t>1</a:t>
          </a:r>
          <a:r>
            <a:rPr kumimoji="1" lang="ja-JP" altLang="en-US" sz="1200">
              <a:latin typeface="ＭＳ Ｐゴシック"/>
            </a:rPr>
            <a:t>億円増となっており、地方債現在高等の将来負担額を、基金等の充当可能財源等が上回ったため、将来負担比率は前年度と同様、類似団体平均を下回る水準を維持している。　今後も財政運営が圧迫されることのないよう、各種債務の的確な把握に努めるとともに、充当可能財源のさらなる確保に努め、実質的な将来負担額の抑制を図っていく。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93486</xdr:rowOff>
    </xdr:to>
    <xdr:cxnSp macro="">
      <xdr:nvCxnSpPr>
        <xdr:cNvPr id="439" name="直線コネクタ 438"/>
        <xdr:cNvCxnSpPr/>
      </xdr:nvCxnSpPr>
      <xdr:spPr>
        <a:xfrm flipV="1">
          <a:off x="17018000" y="2370667"/>
          <a:ext cx="0" cy="1494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65563</xdr:rowOff>
    </xdr:from>
    <xdr:ext cx="762000" cy="259045"/>
    <xdr:sp macro="" textlink="">
      <xdr:nvSpPr>
        <xdr:cNvPr id="440" name="将来負担の状況最小値テキスト"/>
        <xdr:cNvSpPr txBox="1"/>
      </xdr:nvSpPr>
      <xdr:spPr>
        <a:xfrm>
          <a:off x="17106900" y="383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111.5</a:t>
          </a:r>
          <a:endParaRPr kumimoji="1" lang="ja-JP" altLang="en-US" sz="1000" b="1">
            <a:latin typeface="ＭＳ Ｐゴシック"/>
          </a:endParaRPr>
        </a:p>
      </xdr:txBody>
    </xdr:sp>
    <xdr:clientData/>
  </xdr:oneCellAnchor>
  <xdr:twoCellAnchor>
    <xdr:from>
      <xdr:col>24</xdr:col>
      <xdr:colOff>469900</xdr:colOff>
      <xdr:row>22</xdr:row>
      <xdr:rowOff>93486</xdr:rowOff>
    </xdr:from>
    <xdr:to>
      <xdr:col>24</xdr:col>
      <xdr:colOff>647700</xdr:colOff>
      <xdr:row>22</xdr:row>
      <xdr:rowOff>93486</xdr:rowOff>
    </xdr:to>
    <xdr:cxnSp macro="">
      <xdr:nvCxnSpPr>
        <xdr:cNvPr id="441" name="直線コネクタ 440"/>
        <xdr:cNvCxnSpPr/>
      </xdr:nvCxnSpPr>
      <xdr:spPr>
        <a:xfrm>
          <a:off x="16929100" y="386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114176</xdr:rowOff>
    </xdr:from>
    <xdr:ext cx="762000" cy="259045"/>
    <xdr:sp macro="" textlink="">
      <xdr:nvSpPr>
        <xdr:cNvPr id="444" name="将来負担の状況平均値テキスト"/>
        <xdr:cNvSpPr txBox="1"/>
      </xdr:nvSpPr>
      <xdr:spPr>
        <a:xfrm>
          <a:off x="17106900" y="2514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142099</xdr:rowOff>
    </xdr:from>
    <xdr:to>
      <xdr:col>24</xdr:col>
      <xdr:colOff>609600</xdr:colOff>
      <xdr:row>15</xdr:row>
      <xdr:rowOff>72249</xdr:rowOff>
    </xdr:to>
    <xdr:sp macro="" textlink="">
      <xdr:nvSpPr>
        <xdr:cNvPr id="445" name="フローチャート : 判断 444"/>
        <xdr:cNvSpPr/>
      </xdr:nvSpPr>
      <xdr:spPr>
        <a:xfrm>
          <a:off x="169672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88618</xdr:rowOff>
    </xdr:from>
    <xdr:to>
      <xdr:col>23</xdr:col>
      <xdr:colOff>457200</xdr:colOff>
      <xdr:row>16</xdr:row>
      <xdr:rowOff>18768</xdr:rowOff>
    </xdr:to>
    <xdr:sp macro="" textlink="">
      <xdr:nvSpPr>
        <xdr:cNvPr id="446" name="フローチャート : 判断 445"/>
        <xdr:cNvSpPr/>
      </xdr:nvSpPr>
      <xdr:spPr>
        <a:xfrm>
          <a:off x="16129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28945</xdr:rowOff>
    </xdr:from>
    <xdr:ext cx="736600" cy="259045"/>
    <xdr:sp macro="" textlink="">
      <xdr:nvSpPr>
        <xdr:cNvPr id="447" name="テキスト ボックス 446"/>
        <xdr:cNvSpPr txBox="1"/>
      </xdr:nvSpPr>
      <xdr:spPr>
        <a:xfrm>
          <a:off x="15798800" y="242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156986</xdr:rowOff>
    </xdr:from>
    <xdr:to>
      <xdr:col>22</xdr:col>
      <xdr:colOff>254000</xdr:colOff>
      <xdr:row>16</xdr:row>
      <xdr:rowOff>87136</xdr:rowOff>
    </xdr:to>
    <xdr:sp macro="" textlink="">
      <xdr:nvSpPr>
        <xdr:cNvPr id="448" name="フローチャート : 判断 447"/>
        <xdr:cNvSpPr/>
      </xdr:nvSpPr>
      <xdr:spPr>
        <a:xfrm>
          <a:off x="15240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97313</xdr:rowOff>
    </xdr:from>
    <xdr:ext cx="762000" cy="259045"/>
    <xdr:sp macro="" textlink="">
      <xdr:nvSpPr>
        <xdr:cNvPr id="449" name="テキスト ボックス 448"/>
        <xdr:cNvSpPr txBox="1"/>
      </xdr:nvSpPr>
      <xdr:spPr>
        <a:xfrm>
          <a:off x="14909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13688</xdr:rowOff>
    </xdr:from>
    <xdr:to>
      <xdr:col>21</xdr:col>
      <xdr:colOff>50800</xdr:colOff>
      <xdr:row>16</xdr:row>
      <xdr:rowOff>115288</xdr:rowOff>
    </xdr:to>
    <xdr:sp macro="" textlink="">
      <xdr:nvSpPr>
        <xdr:cNvPr id="450" name="フローチャート : 判断 449"/>
        <xdr:cNvSpPr/>
      </xdr:nvSpPr>
      <xdr:spPr>
        <a:xfrm>
          <a:off x="14351000" y="27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125465</xdr:rowOff>
    </xdr:from>
    <xdr:ext cx="762000" cy="259045"/>
    <xdr:sp macro="" textlink="">
      <xdr:nvSpPr>
        <xdr:cNvPr id="451" name="テキスト ボックス 450"/>
        <xdr:cNvSpPr txBox="1"/>
      </xdr:nvSpPr>
      <xdr:spPr>
        <a:xfrm>
          <a:off x="14020800" y="252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139700</xdr:rowOff>
    </xdr:from>
    <xdr:to>
      <xdr:col>19</xdr:col>
      <xdr:colOff>533400</xdr:colOff>
      <xdr:row>17</xdr:row>
      <xdr:rowOff>69850</xdr:rowOff>
    </xdr:to>
    <xdr:sp macro="" textlink="">
      <xdr:nvSpPr>
        <xdr:cNvPr id="452" name="フローチャート : 判断 451"/>
        <xdr:cNvSpPr/>
      </xdr:nvSpPr>
      <xdr:spPr>
        <a:xfrm>
          <a:off x="13462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54627</xdr:rowOff>
    </xdr:from>
    <xdr:ext cx="762000" cy="259045"/>
    <xdr:sp macro="" textlink="">
      <xdr:nvSpPr>
        <xdr:cNvPr id="453" name="テキスト ボックス 452"/>
        <xdr:cNvSpPr txBox="1"/>
      </xdr:nvSpPr>
      <xdr:spPr>
        <a:xfrm>
          <a:off x="13131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19</xdr:col>
      <xdr:colOff>431800</xdr:colOff>
      <xdr:row>13</xdr:row>
      <xdr:rowOff>147320</xdr:rowOff>
    </xdr:from>
    <xdr:to>
      <xdr:col>19</xdr:col>
      <xdr:colOff>533400</xdr:colOff>
      <xdr:row>14</xdr:row>
      <xdr:rowOff>77470</xdr:rowOff>
    </xdr:to>
    <xdr:sp macro="" textlink="">
      <xdr:nvSpPr>
        <xdr:cNvPr id="459" name="円/楕円 458"/>
        <xdr:cNvSpPr/>
      </xdr:nvSpPr>
      <xdr:spPr>
        <a:xfrm>
          <a:off x="1346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87647</xdr:rowOff>
    </xdr:from>
    <xdr:ext cx="762000" cy="259045"/>
    <xdr:sp macro="" textlink="">
      <xdr:nvSpPr>
        <xdr:cNvPr id="460" name="テキスト ボックス 459"/>
        <xdr:cNvSpPr txBox="1"/>
      </xdr:nvSpPr>
      <xdr:spPr>
        <a:xfrm>
          <a:off x="13131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492,199
478,079
61.38
157,039,145
150,994,793
5,763,449
84,692,680
114,104,105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類似団体の平均と比較して</a:t>
          </a:r>
          <a:r>
            <a:rPr kumimoji="1" lang="en-US" altLang="ja-JP" sz="1300">
              <a:latin typeface="ＭＳ Ｐゴシック"/>
            </a:rPr>
            <a:t>1.8</a:t>
          </a:r>
          <a:r>
            <a:rPr kumimoji="1" lang="ja-JP" altLang="en-US" sz="1300">
              <a:latin typeface="ＭＳ Ｐゴシック"/>
            </a:rPr>
            <a:t>ポイント高くなっている。平成</a:t>
          </a:r>
          <a:r>
            <a:rPr kumimoji="1" lang="en-US" altLang="ja-JP" sz="1300">
              <a:latin typeface="ＭＳ Ｐゴシック"/>
            </a:rPr>
            <a:t>28</a:t>
          </a:r>
          <a:r>
            <a:rPr kumimoji="1" lang="ja-JP" altLang="en-US" sz="1300">
              <a:latin typeface="ＭＳ Ｐゴシック"/>
            </a:rPr>
            <a:t>年度からは、住居手当の見直しを実施、平成</a:t>
          </a:r>
          <a:r>
            <a:rPr kumimoji="1" lang="en-US" altLang="ja-JP" sz="1300">
              <a:latin typeface="ＭＳ Ｐゴシック"/>
            </a:rPr>
            <a:t>29</a:t>
          </a:r>
          <a:r>
            <a:rPr kumimoji="1" lang="ja-JP" altLang="en-US" sz="1300">
              <a:latin typeface="ＭＳ Ｐゴシック"/>
            </a:rPr>
            <a:t>年度には通勤手当の見直しが実施される。今後も抑制に努めていく。</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23586</xdr:rowOff>
    </xdr:from>
    <xdr:to>
      <xdr:col>7</xdr:col>
      <xdr:colOff>15875</xdr:colOff>
      <xdr:row>40</xdr:row>
      <xdr:rowOff>143328</xdr:rowOff>
    </xdr:to>
    <xdr:cxnSp macro="">
      <xdr:nvCxnSpPr>
        <xdr:cNvPr id="63" name="直線コネクタ 62"/>
        <xdr:cNvCxnSpPr/>
      </xdr:nvCxnSpPr>
      <xdr:spPr>
        <a:xfrm flipV="1">
          <a:off x="4826000" y="5509986"/>
          <a:ext cx="0" cy="149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115405</xdr:rowOff>
    </xdr:from>
    <xdr:ext cx="762000" cy="259045"/>
    <xdr:sp macro="" textlink="">
      <xdr:nvSpPr>
        <xdr:cNvPr id="64" name="人件費最小値テキスト"/>
        <xdr:cNvSpPr txBox="1"/>
      </xdr:nvSpPr>
      <xdr:spPr>
        <a:xfrm>
          <a:off x="4914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6</xdr:col>
      <xdr:colOff>612775</xdr:colOff>
      <xdr:row>40</xdr:row>
      <xdr:rowOff>143328</xdr:rowOff>
    </xdr:from>
    <xdr:to>
      <xdr:col>7</xdr:col>
      <xdr:colOff>104775</xdr:colOff>
      <xdr:row>40</xdr:row>
      <xdr:rowOff>143328</xdr:rowOff>
    </xdr:to>
    <xdr:cxnSp macro="">
      <xdr:nvCxnSpPr>
        <xdr:cNvPr id="65" name="直線コネクタ 64"/>
        <xdr:cNvCxnSpPr/>
      </xdr:nvCxnSpPr>
      <xdr:spPr>
        <a:xfrm>
          <a:off x="4737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109963</xdr:rowOff>
    </xdr:from>
    <xdr:ext cx="762000" cy="259045"/>
    <xdr:sp macro="" textlink="">
      <xdr:nvSpPr>
        <xdr:cNvPr id="66" name="人件費最大値テキスト"/>
        <xdr:cNvSpPr txBox="1"/>
      </xdr:nvSpPr>
      <xdr:spPr>
        <a:xfrm>
          <a:off x="4914900" y="525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23586</xdr:rowOff>
    </xdr:from>
    <xdr:to>
      <xdr:col>7</xdr:col>
      <xdr:colOff>104775</xdr:colOff>
      <xdr:row>32</xdr:row>
      <xdr:rowOff>23586</xdr:rowOff>
    </xdr:to>
    <xdr:cxnSp macro="">
      <xdr:nvCxnSpPr>
        <xdr:cNvPr id="67" name="直線コネクタ 66"/>
        <xdr:cNvCxnSpPr/>
      </xdr:nvCxnSpPr>
      <xdr:spPr>
        <a:xfrm>
          <a:off x="4737100" y="5509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50800</xdr:rowOff>
    </xdr:from>
    <xdr:to>
      <xdr:col>7</xdr:col>
      <xdr:colOff>15875</xdr:colOff>
      <xdr:row>38</xdr:row>
      <xdr:rowOff>137885</xdr:rowOff>
    </xdr:to>
    <xdr:cxnSp macro="">
      <xdr:nvCxnSpPr>
        <xdr:cNvPr id="68" name="直線コネクタ 67"/>
        <xdr:cNvCxnSpPr/>
      </xdr:nvCxnSpPr>
      <xdr:spPr>
        <a:xfrm>
          <a:off x="3987800" y="6565900"/>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79120</xdr:rowOff>
    </xdr:from>
    <xdr:ext cx="762000" cy="259045"/>
    <xdr:sp macro="" textlink="">
      <xdr:nvSpPr>
        <xdr:cNvPr id="69" name="人件費平均値テキスト"/>
        <xdr:cNvSpPr txBox="1"/>
      </xdr:nvSpPr>
      <xdr:spPr>
        <a:xfrm>
          <a:off x="4914900" y="6251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70" name="フローチャート : 判断 69"/>
        <xdr:cNvSpPr/>
      </xdr:nvSpPr>
      <xdr:spPr>
        <a:xfrm>
          <a:off x="47752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39</xdr:row>
      <xdr:rowOff>31750</xdr:rowOff>
    </xdr:to>
    <xdr:cxnSp macro="">
      <xdr:nvCxnSpPr>
        <xdr:cNvPr id="71" name="直線コネクタ 70"/>
        <xdr:cNvCxnSpPr/>
      </xdr:nvCxnSpPr>
      <xdr:spPr>
        <a:xfrm flipV="1">
          <a:off x="3098800" y="6565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73478</xdr:rowOff>
    </xdr:from>
    <xdr:to>
      <xdr:col>5</xdr:col>
      <xdr:colOff>600075</xdr:colOff>
      <xdr:row>38</xdr:row>
      <xdr:rowOff>3628</xdr:rowOff>
    </xdr:to>
    <xdr:sp macro="" textlink="">
      <xdr:nvSpPr>
        <xdr:cNvPr id="72" name="フローチャート : 判断 71"/>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73" name="テキスト ボックス 72"/>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20865</xdr:rowOff>
    </xdr:from>
    <xdr:to>
      <xdr:col>4</xdr:col>
      <xdr:colOff>346075</xdr:colOff>
      <xdr:row>39</xdr:row>
      <xdr:rowOff>31750</xdr:rowOff>
    </xdr:to>
    <xdr:cxnSp macro="">
      <xdr:nvCxnSpPr>
        <xdr:cNvPr id="74" name="直線コネクタ 73"/>
        <xdr:cNvCxnSpPr/>
      </xdr:nvCxnSpPr>
      <xdr:spPr>
        <a:xfrm>
          <a:off x="2209800" y="6707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20865</xdr:rowOff>
    </xdr:from>
    <xdr:to>
      <xdr:col>3</xdr:col>
      <xdr:colOff>142875</xdr:colOff>
      <xdr:row>40</xdr:row>
      <xdr:rowOff>56243</xdr:rowOff>
    </xdr:to>
    <xdr:cxnSp macro="">
      <xdr:nvCxnSpPr>
        <xdr:cNvPr id="77" name="直線コネクタ 76"/>
        <xdr:cNvCxnSpPr/>
      </xdr:nvCxnSpPr>
      <xdr:spPr>
        <a:xfrm flipV="1">
          <a:off x="1320800" y="67074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87085</xdr:rowOff>
    </xdr:from>
    <xdr:to>
      <xdr:col>7</xdr:col>
      <xdr:colOff>66675</xdr:colOff>
      <xdr:row>39</xdr:row>
      <xdr:rowOff>17235</xdr:rowOff>
    </xdr:to>
    <xdr:sp macro="" textlink="">
      <xdr:nvSpPr>
        <xdr:cNvPr id="87" name="円/楕円 86"/>
        <xdr:cNvSpPr/>
      </xdr:nvSpPr>
      <xdr:spPr>
        <a:xfrm>
          <a:off x="47752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59162</xdr:rowOff>
    </xdr:from>
    <xdr:ext cx="762000" cy="259045"/>
    <xdr:sp macro="" textlink="">
      <xdr:nvSpPr>
        <xdr:cNvPr id="88" name="人件費該当値テキスト"/>
        <xdr:cNvSpPr txBox="1"/>
      </xdr:nvSpPr>
      <xdr:spPr>
        <a:xfrm>
          <a:off x="4914900" y="657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0</xdr:rowOff>
    </xdr:from>
    <xdr:to>
      <xdr:col>5</xdr:col>
      <xdr:colOff>600075</xdr:colOff>
      <xdr:row>38</xdr:row>
      <xdr:rowOff>101600</xdr:rowOff>
    </xdr:to>
    <xdr:sp macro="" textlink="">
      <xdr:nvSpPr>
        <xdr:cNvPr id="89" name="円/楕円 88"/>
        <xdr:cNvSpPr/>
      </xdr:nvSpPr>
      <xdr:spPr>
        <a:xfrm>
          <a:off x="3937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90" name="テキスト ボックス 89"/>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152400</xdr:rowOff>
    </xdr:from>
    <xdr:to>
      <xdr:col>4</xdr:col>
      <xdr:colOff>396875</xdr:colOff>
      <xdr:row>39</xdr:row>
      <xdr:rowOff>82550</xdr:rowOff>
    </xdr:to>
    <xdr:sp macro="" textlink="">
      <xdr:nvSpPr>
        <xdr:cNvPr id="91" name="円/楕円 90"/>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67327</xdr:rowOff>
    </xdr:from>
    <xdr:ext cx="762000" cy="259045"/>
    <xdr:sp macro="" textlink="">
      <xdr:nvSpPr>
        <xdr:cNvPr id="92" name="テキスト ボックス 91"/>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141515</xdr:rowOff>
    </xdr:from>
    <xdr:to>
      <xdr:col>3</xdr:col>
      <xdr:colOff>193675</xdr:colOff>
      <xdr:row>39</xdr:row>
      <xdr:rowOff>71665</xdr:rowOff>
    </xdr:to>
    <xdr:sp macro="" textlink="">
      <xdr:nvSpPr>
        <xdr:cNvPr id="93" name="円/楕円 92"/>
        <xdr:cNvSpPr/>
      </xdr:nvSpPr>
      <xdr:spPr>
        <a:xfrm>
          <a:off x="21590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94" name="テキスト ボックス 93"/>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5443</xdr:rowOff>
    </xdr:from>
    <xdr:to>
      <xdr:col>1</xdr:col>
      <xdr:colOff>676275</xdr:colOff>
      <xdr:row>40</xdr:row>
      <xdr:rowOff>107043</xdr:rowOff>
    </xdr:to>
    <xdr:sp macro="" textlink="">
      <xdr:nvSpPr>
        <xdr:cNvPr id="95" name="円/楕円 94"/>
        <xdr:cNvSpPr/>
      </xdr:nvSpPr>
      <xdr:spPr>
        <a:xfrm>
          <a:off x="12700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91820</xdr:rowOff>
    </xdr:from>
    <xdr:ext cx="762000" cy="259045"/>
    <xdr:sp macro="" textlink="">
      <xdr:nvSpPr>
        <xdr:cNvPr id="96" name="テキスト ボックス 95"/>
        <xdr:cNvSpPr txBox="1"/>
      </xdr:nvSpPr>
      <xdr:spPr>
        <a:xfrm>
          <a:off x="939800" y="694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防犯灯リース事業や市立保育所保育室増築関係業務の皆増のため、前年度よりも</a:t>
          </a:r>
          <a:r>
            <a:rPr kumimoji="1" lang="en-US" altLang="ja-JP" sz="1300">
              <a:latin typeface="ＭＳ Ｐゴシック"/>
            </a:rPr>
            <a:t>0.8</a:t>
          </a:r>
          <a:r>
            <a:rPr kumimoji="1" lang="ja-JP" altLang="en-US" sz="1300">
              <a:latin typeface="ＭＳ Ｐゴシック"/>
            </a:rPr>
            <a:t>ポイント増加となった。</a:t>
          </a:r>
          <a:endParaRPr kumimoji="1" lang="en-US" altLang="ja-JP" sz="1300">
            <a:latin typeface="ＭＳ Ｐゴシック"/>
          </a:endParaRPr>
        </a:p>
        <a:p>
          <a:r>
            <a:rPr kumimoji="1" lang="ja-JP" altLang="en-US" sz="1300">
              <a:latin typeface="ＭＳ Ｐゴシック"/>
            </a:rPr>
            <a:t>従来の仕様条件等を見直す等の委託事業の見直しを継続し、削減に努めていく。</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74422</xdr:rowOff>
    </xdr:from>
    <xdr:to>
      <xdr:col>24</xdr:col>
      <xdr:colOff>31750</xdr:colOff>
      <xdr:row>19</xdr:row>
      <xdr:rowOff>124714</xdr:rowOff>
    </xdr:to>
    <xdr:cxnSp macro="">
      <xdr:nvCxnSpPr>
        <xdr:cNvPr id="122" name="直線コネクタ 121"/>
        <xdr:cNvCxnSpPr/>
      </xdr:nvCxnSpPr>
      <xdr:spPr>
        <a:xfrm flipV="1">
          <a:off x="16510000" y="23032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19</xdr:row>
      <xdr:rowOff>96791</xdr:rowOff>
    </xdr:from>
    <xdr:ext cx="762000" cy="259045"/>
    <xdr:sp macro="" textlink="">
      <xdr:nvSpPr>
        <xdr:cNvPr id="123" name="物件費最小値テキスト"/>
        <xdr:cNvSpPr txBox="1"/>
      </xdr:nvSpPr>
      <xdr:spPr>
        <a:xfrm>
          <a:off x="16598900" y="335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a:t>
          </a:r>
          <a:endParaRPr kumimoji="1" lang="ja-JP" altLang="en-US" sz="1000" b="1">
            <a:latin typeface="ＭＳ Ｐゴシック"/>
          </a:endParaRPr>
        </a:p>
      </xdr:txBody>
    </xdr:sp>
    <xdr:clientData/>
  </xdr:oneCellAnchor>
  <xdr:twoCellAnchor>
    <xdr:from>
      <xdr:col>23</xdr:col>
      <xdr:colOff>628650</xdr:colOff>
      <xdr:row>19</xdr:row>
      <xdr:rowOff>124714</xdr:rowOff>
    </xdr:from>
    <xdr:to>
      <xdr:col>24</xdr:col>
      <xdr:colOff>120650</xdr:colOff>
      <xdr:row>19</xdr:row>
      <xdr:rowOff>124714</xdr:rowOff>
    </xdr:to>
    <xdr:cxnSp macro="">
      <xdr:nvCxnSpPr>
        <xdr:cNvPr id="124" name="直線コネクタ 123"/>
        <xdr:cNvCxnSpPr/>
      </xdr:nvCxnSpPr>
      <xdr:spPr>
        <a:xfrm>
          <a:off x="16421100" y="33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160799</xdr:rowOff>
    </xdr:from>
    <xdr:ext cx="762000" cy="259045"/>
    <xdr:sp macro="" textlink="">
      <xdr:nvSpPr>
        <xdr:cNvPr id="125" name="物件費最大値テキスト"/>
        <xdr:cNvSpPr txBox="1"/>
      </xdr:nvSpPr>
      <xdr:spPr>
        <a:xfrm>
          <a:off x="16598900" y="204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74422</xdr:rowOff>
    </xdr:from>
    <xdr:to>
      <xdr:col>24</xdr:col>
      <xdr:colOff>120650</xdr:colOff>
      <xdr:row>13</xdr:row>
      <xdr:rowOff>74422</xdr:rowOff>
    </xdr:to>
    <xdr:cxnSp macro="">
      <xdr:nvCxnSpPr>
        <xdr:cNvPr id="126" name="直線コネクタ 125"/>
        <xdr:cNvCxnSpPr/>
      </xdr:nvCxnSpPr>
      <xdr:spPr>
        <a:xfrm>
          <a:off x="16421100" y="230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78994</xdr:rowOff>
    </xdr:from>
    <xdr:to>
      <xdr:col>24</xdr:col>
      <xdr:colOff>31750</xdr:colOff>
      <xdr:row>15</xdr:row>
      <xdr:rowOff>124714</xdr:rowOff>
    </xdr:to>
    <xdr:cxnSp macro="">
      <xdr:nvCxnSpPr>
        <xdr:cNvPr id="127" name="直線コネクタ 126"/>
        <xdr:cNvCxnSpPr/>
      </xdr:nvCxnSpPr>
      <xdr:spPr>
        <a:xfrm>
          <a:off x="15671800" y="26507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53865</xdr:rowOff>
    </xdr:from>
    <xdr:ext cx="762000" cy="259045"/>
    <xdr:sp macro="" textlink="">
      <xdr:nvSpPr>
        <xdr:cNvPr id="128" name="物件費平均値テキスト"/>
        <xdr:cNvSpPr txBox="1"/>
      </xdr:nvSpPr>
      <xdr:spPr>
        <a:xfrm>
          <a:off x="16598900" y="2454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37338</xdr:rowOff>
    </xdr:from>
    <xdr:to>
      <xdr:col>24</xdr:col>
      <xdr:colOff>82550</xdr:colOff>
      <xdr:row>15</xdr:row>
      <xdr:rowOff>138938</xdr:rowOff>
    </xdr:to>
    <xdr:sp macro="" textlink="">
      <xdr:nvSpPr>
        <xdr:cNvPr id="129" name="フローチャート : 判断 128"/>
        <xdr:cNvSpPr/>
      </xdr:nvSpPr>
      <xdr:spPr>
        <a:xfrm>
          <a:off x="164592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78994</xdr:rowOff>
    </xdr:from>
    <xdr:to>
      <xdr:col>22</xdr:col>
      <xdr:colOff>565150</xdr:colOff>
      <xdr:row>15</xdr:row>
      <xdr:rowOff>92710</xdr:rowOff>
    </xdr:to>
    <xdr:cxnSp macro="">
      <xdr:nvCxnSpPr>
        <xdr:cNvPr id="130" name="直線コネクタ 129"/>
        <xdr:cNvCxnSpPr/>
      </xdr:nvCxnSpPr>
      <xdr:spPr>
        <a:xfrm flipV="1">
          <a:off x="14782800" y="26507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65278</xdr:rowOff>
    </xdr:from>
    <xdr:to>
      <xdr:col>21</xdr:col>
      <xdr:colOff>361950</xdr:colOff>
      <xdr:row>15</xdr:row>
      <xdr:rowOff>92710</xdr:rowOff>
    </xdr:to>
    <xdr:cxnSp macro="">
      <xdr:nvCxnSpPr>
        <xdr:cNvPr id="133" name="直線コネクタ 132"/>
        <xdr:cNvCxnSpPr/>
      </xdr:nvCxnSpPr>
      <xdr:spPr>
        <a:xfrm>
          <a:off x="13893800" y="26370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131064</xdr:rowOff>
    </xdr:from>
    <xdr:to>
      <xdr:col>21</xdr:col>
      <xdr:colOff>412750</xdr:colOff>
      <xdr:row>15</xdr:row>
      <xdr:rowOff>61214</xdr:rowOff>
    </xdr:to>
    <xdr:sp macro="" textlink="">
      <xdr:nvSpPr>
        <xdr:cNvPr id="134" name="フローチャート : 判断 133"/>
        <xdr:cNvSpPr/>
      </xdr:nvSpPr>
      <xdr:spPr>
        <a:xfrm>
          <a:off x="14732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71391</xdr:rowOff>
    </xdr:from>
    <xdr:ext cx="762000" cy="259045"/>
    <xdr:sp macro="" textlink="">
      <xdr:nvSpPr>
        <xdr:cNvPr id="135" name="テキスト ボックス 134"/>
        <xdr:cNvSpPr txBox="1"/>
      </xdr:nvSpPr>
      <xdr:spPr>
        <a:xfrm>
          <a:off x="14401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42418</xdr:rowOff>
    </xdr:from>
    <xdr:to>
      <xdr:col>20</xdr:col>
      <xdr:colOff>158750</xdr:colOff>
      <xdr:row>15</xdr:row>
      <xdr:rowOff>65278</xdr:rowOff>
    </xdr:to>
    <xdr:cxnSp macro="">
      <xdr:nvCxnSpPr>
        <xdr:cNvPr id="136" name="直線コネクタ 135"/>
        <xdr:cNvCxnSpPr/>
      </xdr:nvCxnSpPr>
      <xdr:spPr>
        <a:xfrm>
          <a:off x="13004800" y="26141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112776</xdr:rowOff>
    </xdr:from>
    <xdr:to>
      <xdr:col>20</xdr:col>
      <xdr:colOff>209550</xdr:colOff>
      <xdr:row>15</xdr:row>
      <xdr:rowOff>42926</xdr:rowOff>
    </xdr:to>
    <xdr:sp macro="" textlink="">
      <xdr:nvSpPr>
        <xdr:cNvPr id="137" name="フローチャート : 判断 136"/>
        <xdr:cNvSpPr/>
      </xdr:nvSpPr>
      <xdr:spPr>
        <a:xfrm>
          <a:off x="13843000" y="251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53103</xdr:rowOff>
    </xdr:from>
    <xdr:ext cx="762000" cy="259045"/>
    <xdr:sp macro="" textlink="">
      <xdr:nvSpPr>
        <xdr:cNvPr id="138" name="テキスト ボックス 137"/>
        <xdr:cNvSpPr txBox="1"/>
      </xdr:nvSpPr>
      <xdr:spPr>
        <a:xfrm>
          <a:off x="13512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89916</xdr:rowOff>
    </xdr:from>
    <xdr:to>
      <xdr:col>19</xdr:col>
      <xdr:colOff>6350</xdr:colOff>
      <xdr:row>15</xdr:row>
      <xdr:rowOff>20066</xdr:rowOff>
    </xdr:to>
    <xdr:sp macro="" textlink="">
      <xdr:nvSpPr>
        <xdr:cNvPr id="139" name="フローチャート : 判断 138"/>
        <xdr:cNvSpPr/>
      </xdr:nvSpPr>
      <xdr:spPr>
        <a:xfrm>
          <a:off x="12954000" y="249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30243</xdr:rowOff>
    </xdr:from>
    <xdr:ext cx="762000" cy="259045"/>
    <xdr:sp macro="" textlink="">
      <xdr:nvSpPr>
        <xdr:cNvPr id="140" name="テキスト ボックス 139"/>
        <xdr:cNvSpPr txBox="1"/>
      </xdr:nvSpPr>
      <xdr:spPr>
        <a:xfrm>
          <a:off x="12623800" y="225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73914</xdr:rowOff>
    </xdr:from>
    <xdr:to>
      <xdr:col>24</xdr:col>
      <xdr:colOff>82550</xdr:colOff>
      <xdr:row>16</xdr:row>
      <xdr:rowOff>4064</xdr:rowOff>
    </xdr:to>
    <xdr:sp macro="" textlink="">
      <xdr:nvSpPr>
        <xdr:cNvPr id="146" name="円/楕円 145"/>
        <xdr:cNvSpPr/>
      </xdr:nvSpPr>
      <xdr:spPr>
        <a:xfrm>
          <a:off x="164592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45991</xdr:rowOff>
    </xdr:from>
    <xdr:ext cx="762000" cy="259045"/>
    <xdr:sp macro="" textlink="">
      <xdr:nvSpPr>
        <xdr:cNvPr id="147" name="物件費該当値テキスト"/>
        <xdr:cNvSpPr txBox="1"/>
      </xdr:nvSpPr>
      <xdr:spPr>
        <a:xfrm>
          <a:off x="16598900" y="26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28194</xdr:rowOff>
    </xdr:from>
    <xdr:to>
      <xdr:col>22</xdr:col>
      <xdr:colOff>615950</xdr:colOff>
      <xdr:row>15</xdr:row>
      <xdr:rowOff>129794</xdr:rowOff>
    </xdr:to>
    <xdr:sp macro="" textlink="">
      <xdr:nvSpPr>
        <xdr:cNvPr id="148" name="円/楕円 147"/>
        <xdr:cNvSpPr/>
      </xdr:nvSpPr>
      <xdr:spPr>
        <a:xfrm>
          <a:off x="15621000" y="259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114571</xdr:rowOff>
    </xdr:from>
    <xdr:ext cx="736600" cy="259045"/>
    <xdr:sp macro="" textlink="">
      <xdr:nvSpPr>
        <xdr:cNvPr id="149" name="テキスト ボックス 148"/>
        <xdr:cNvSpPr txBox="1"/>
      </xdr:nvSpPr>
      <xdr:spPr>
        <a:xfrm>
          <a:off x="15290800" y="268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50" name="円/楕円 149"/>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128287</xdr:rowOff>
    </xdr:from>
    <xdr:ext cx="762000" cy="259045"/>
    <xdr:sp macro="" textlink="">
      <xdr:nvSpPr>
        <xdr:cNvPr id="151" name="テキスト ボックス 150"/>
        <xdr:cNvSpPr txBox="1"/>
      </xdr:nvSpPr>
      <xdr:spPr>
        <a:xfrm>
          <a:off x="14401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14478</xdr:rowOff>
    </xdr:from>
    <xdr:to>
      <xdr:col>20</xdr:col>
      <xdr:colOff>209550</xdr:colOff>
      <xdr:row>15</xdr:row>
      <xdr:rowOff>116078</xdr:rowOff>
    </xdr:to>
    <xdr:sp macro="" textlink="">
      <xdr:nvSpPr>
        <xdr:cNvPr id="152" name="円/楕円 151"/>
        <xdr:cNvSpPr/>
      </xdr:nvSpPr>
      <xdr:spPr>
        <a:xfrm>
          <a:off x="13843000" y="258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100855</xdr:rowOff>
    </xdr:from>
    <xdr:ext cx="762000" cy="259045"/>
    <xdr:sp macro="" textlink="">
      <xdr:nvSpPr>
        <xdr:cNvPr id="153" name="テキスト ボックス 152"/>
        <xdr:cNvSpPr txBox="1"/>
      </xdr:nvSpPr>
      <xdr:spPr>
        <a:xfrm>
          <a:off x="13512800" y="267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163068</xdr:rowOff>
    </xdr:from>
    <xdr:to>
      <xdr:col>19</xdr:col>
      <xdr:colOff>6350</xdr:colOff>
      <xdr:row>15</xdr:row>
      <xdr:rowOff>93218</xdr:rowOff>
    </xdr:to>
    <xdr:sp macro="" textlink="">
      <xdr:nvSpPr>
        <xdr:cNvPr id="154" name="円/楕円 153"/>
        <xdr:cNvSpPr/>
      </xdr:nvSpPr>
      <xdr:spPr>
        <a:xfrm>
          <a:off x="129540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77995</xdr:rowOff>
    </xdr:from>
    <xdr:ext cx="762000" cy="259045"/>
    <xdr:sp macro="" textlink="">
      <xdr:nvSpPr>
        <xdr:cNvPr id="155" name="テキスト ボックス 154"/>
        <xdr:cNvSpPr txBox="1"/>
      </xdr:nvSpPr>
      <xdr:spPr>
        <a:xfrm>
          <a:off x="12623800" y="264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類似団体の平均よりも</a:t>
          </a:r>
          <a:r>
            <a:rPr kumimoji="1" lang="en-US" altLang="ja-JP" sz="1300">
              <a:latin typeface="ＭＳ Ｐゴシック"/>
            </a:rPr>
            <a:t>1.8</a:t>
          </a:r>
          <a:r>
            <a:rPr kumimoji="1" lang="ja-JP" altLang="en-US" sz="1300">
              <a:latin typeface="ＭＳ Ｐゴシック"/>
            </a:rPr>
            <a:t>ポイント高い状況となっている。急速な少子高齢化の進展等を背景に扶助費は年々増加しており、子育て支援や高齢者支援等、現下の政策課題に対応するため、今後も増加が見込まる。</a:t>
          </a:r>
          <a:endParaRPr kumimoji="1" lang="en-US" altLang="ja-JP" sz="1300">
            <a:latin typeface="ＭＳ Ｐゴシック"/>
          </a:endParaRPr>
        </a:p>
        <a:p>
          <a:r>
            <a:rPr kumimoji="1" lang="ja-JP" altLang="en-US" sz="1300">
              <a:latin typeface="ＭＳ Ｐゴシック"/>
            </a:rPr>
            <a:t>このため、限られた財源の中で最大限の効果を発揮するためには、緊急性・重要性の高い施策を優先するなど、事業の重点化・効率化を進めていく。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151493</xdr:rowOff>
    </xdr:from>
    <xdr:to>
      <xdr:col>7</xdr:col>
      <xdr:colOff>15875</xdr:colOff>
      <xdr:row>61</xdr:row>
      <xdr:rowOff>4535</xdr:rowOff>
    </xdr:to>
    <xdr:cxnSp macro="">
      <xdr:nvCxnSpPr>
        <xdr:cNvPr id="185" name="直線コネクタ 184"/>
        <xdr:cNvCxnSpPr/>
      </xdr:nvCxnSpPr>
      <xdr:spPr>
        <a:xfrm flipV="1">
          <a:off x="4826000" y="9238343"/>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66420</xdr:rowOff>
    </xdr:from>
    <xdr:ext cx="762000" cy="259045"/>
    <xdr:sp macro="" textlink="">
      <xdr:nvSpPr>
        <xdr:cNvPr id="188" name="扶助費最大値テキスト"/>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151493</xdr:rowOff>
    </xdr:from>
    <xdr:to>
      <xdr:col>7</xdr:col>
      <xdr:colOff>104775</xdr:colOff>
      <xdr:row>53</xdr:row>
      <xdr:rowOff>151493</xdr:rowOff>
    </xdr:to>
    <xdr:cxnSp macro="">
      <xdr:nvCxnSpPr>
        <xdr:cNvPr id="189" name="直線コネクタ 188"/>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20865</xdr:rowOff>
    </xdr:from>
    <xdr:to>
      <xdr:col>7</xdr:col>
      <xdr:colOff>15875</xdr:colOff>
      <xdr:row>59</xdr:row>
      <xdr:rowOff>151493</xdr:rowOff>
    </xdr:to>
    <xdr:cxnSp macro="">
      <xdr:nvCxnSpPr>
        <xdr:cNvPr id="190" name="直線コネクタ 189"/>
        <xdr:cNvCxnSpPr/>
      </xdr:nvCxnSpPr>
      <xdr:spPr>
        <a:xfrm>
          <a:off x="3987800" y="101364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166205</xdr:rowOff>
    </xdr:from>
    <xdr:ext cx="762000" cy="259045"/>
    <xdr:sp macro="" textlink="">
      <xdr:nvSpPr>
        <xdr:cNvPr id="191" name="扶助費平均値テキスト"/>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149678</xdr:rowOff>
    </xdr:from>
    <xdr:to>
      <xdr:col>7</xdr:col>
      <xdr:colOff>66675</xdr:colOff>
      <xdr:row>58</xdr:row>
      <xdr:rowOff>79828</xdr:rowOff>
    </xdr:to>
    <xdr:sp macro="" textlink="">
      <xdr:nvSpPr>
        <xdr:cNvPr id="192" name="フローチャート :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110672</xdr:rowOff>
    </xdr:from>
    <xdr:to>
      <xdr:col>5</xdr:col>
      <xdr:colOff>549275</xdr:colOff>
      <xdr:row>59</xdr:row>
      <xdr:rowOff>20865</xdr:rowOff>
    </xdr:to>
    <xdr:cxnSp macro="">
      <xdr:nvCxnSpPr>
        <xdr:cNvPr id="193" name="直線コネクタ 192"/>
        <xdr:cNvCxnSpPr/>
      </xdr:nvCxnSpPr>
      <xdr:spPr>
        <a:xfrm>
          <a:off x="3098800" y="100547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35378</xdr:rowOff>
    </xdr:from>
    <xdr:to>
      <xdr:col>5</xdr:col>
      <xdr:colOff>600075</xdr:colOff>
      <xdr:row>57</xdr:row>
      <xdr:rowOff>136978</xdr:rowOff>
    </xdr:to>
    <xdr:sp macro="" textlink="">
      <xdr:nvSpPr>
        <xdr:cNvPr id="194" name="フローチャート : 判断 193"/>
        <xdr:cNvSpPr/>
      </xdr:nvSpPr>
      <xdr:spPr>
        <a:xfrm>
          <a:off x="3937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147155</xdr:rowOff>
    </xdr:from>
    <xdr:ext cx="736600" cy="259045"/>
    <xdr:sp macro="" textlink="">
      <xdr:nvSpPr>
        <xdr:cNvPr id="195" name="テキスト ボックス 194"/>
        <xdr:cNvSpPr txBox="1"/>
      </xdr:nvSpPr>
      <xdr:spPr>
        <a:xfrm>
          <a:off x="3606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110672</xdr:rowOff>
    </xdr:to>
    <xdr:cxnSp macro="">
      <xdr:nvCxnSpPr>
        <xdr:cNvPr id="196" name="直線コネクタ 195"/>
        <xdr:cNvCxnSpPr/>
      </xdr:nvCxnSpPr>
      <xdr:spPr>
        <a:xfrm>
          <a:off x="2209800" y="99241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125185</xdr:rowOff>
    </xdr:from>
    <xdr:to>
      <xdr:col>4</xdr:col>
      <xdr:colOff>396875</xdr:colOff>
      <xdr:row>57</xdr:row>
      <xdr:rowOff>55335</xdr:rowOff>
    </xdr:to>
    <xdr:sp macro="" textlink="">
      <xdr:nvSpPr>
        <xdr:cNvPr id="197" name="フローチャート : 判断 196"/>
        <xdr:cNvSpPr/>
      </xdr:nvSpPr>
      <xdr:spPr>
        <a:xfrm>
          <a:off x="3048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65512</xdr:rowOff>
    </xdr:from>
    <xdr:ext cx="762000" cy="259045"/>
    <xdr:sp macro="" textlink="">
      <xdr:nvSpPr>
        <xdr:cNvPr id="198" name="テキスト ボックス 197"/>
        <xdr:cNvSpPr txBox="1"/>
      </xdr:nvSpPr>
      <xdr:spPr>
        <a:xfrm>
          <a:off x="2717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37193</xdr:rowOff>
    </xdr:from>
    <xdr:to>
      <xdr:col>3</xdr:col>
      <xdr:colOff>142875</xdr:colOff>
      <xdr:row>57</xdr:row>
      <xdr:rowOff>151493</xdr:rowOff>
    </xdr:to>
    <xdr:cxnSp macro="">
      <xdr:nvCxnSpPr>
        <xdr:cNvPr id="199" name="直線コネクタ 198"/>
        <xdr:cNvCxnSpPr/>
      </xdr:nvCxnSpPr>
      <xdr:spPr>
        <a:xfrm>
          <a:off x="1320800" y="980984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200" name="フローチャート : 判断 199"/>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01" name="テキスト ボックス 200"/>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02" name="フローチャート : 判断 201"/>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138992</xdr:rowOff>
    </xdr:from>
    <xdr:ext cx="762000" cy="259045"/>
    <xdr:sp macro="" textlink="">
      <xdr:nvSpPr>
        <xdr:cNvPr id="203" name="テキスト ボックス 202"/>
        <xdr:cNvSpPr txBox="1"/>
      </xdr:nvSpPr>
      <xdr:spPr>
        <a:xfrm>
          <a:off x="939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100693</xdr:rowOff>
    </xdr:from>
    <xdr:to>
      <xdr:col>7</xdr:col>
      <xdr:colOff>66675</xdr:colOff>
      <xdr:row>60</xdr:row>
      <xdr:rowOff>30843</xdr:rowOff>
    </xdr:to>
    <xdr:sp macro="" textlink="">
      <xdr:nvSpPr>
        <xdr:cNvPr id="209" name="円/楕円 208"/>
        <xdr:cNvSpPr/>
      </xdr:nvSpPr>
      <xdr:spPr>
        <a:xfrm>
          <a:off x="47752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72770</xdr:rowOff>
    </xdr:from>
    <xdr:ext cx="762000" cy="259045"/>
    <xdr:sp macro="" textlink="">
      <xdr:nvSpPr>
        <xdr:cNvPr id="210" name="扶助費該当値テキスト"/>
        <xdr:cNvSpPr txBox="1"/>
      </xdr:nvSpPr>
      <xdr:spPr>
        <a:xfrm>
          <a:off x="49149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141515</xdr:rowOff>
    </xdr:from>
    <xdr:to>
      <xdr:col>5</xdr:col>
      <xdr:colOff>600075</xdr:colOff>
      <xdr:row>59</xdr:row>
      <xdr:rowOff>71665</xdr:rowOff>
    </xdr:to>
    <xdr:sp macro="" textlink="">
      <xdr:nvSpPr>
        <xdr:cNvPr id="211" name="円/楕円 210"/>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56442</xdr:rowOff>
    </xdr:from>
    <xdr:ext cx="736600" cy="259045"/>
    <xdr:sp macro="" textlink="">
      <xdr:nvSpPr>
        <xdr:cNvPr id="212" name="テキスト ボックス 211"/>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59872</xdr:rowOff>
    </xdr:from>
    <xdr:to>
      <xdr:col>4</xdr:col>
      <xdr:colOff>396875</xdr:colOff>
      <xdr:row>58</xdr:row>
      <xdr:rowOff>161472</xdr:rowOff>
    </xdr:to>
    <xdr:sp macro="" textlink="">
      <xdr:nvSpPr>
        <xdr:cNvPr id="213" name="円/楕円 212"/>
        <xdr:cNvSpPr/>
      </xdr:nvSpPr>
      <xdr:spPr>
        <a:xfrm>
          <a:off x="3048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146249</xdr:rowOff>
    </xdr:from>
    <xdr:ext cx="762000" cy="259045"/>
    <xdr:sp macro="" textlink="">
      <xdr:nvSpPr>
        <xdr:cNvPr id="214" name="テキスト ボックス 213"/>
        <xdr:cNvSpPr txBox="1"/>
      </xdr:nvSpPr>
      <xdr:spPr>
        <a:xfrm>
          <a:off x="2717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5" name="円/楕円 214"/>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16" name="テキスト ボックス 215"/>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157843</xdr:rowOff>
    </xdr:from>
    <xdr:to>
      <xdr:col>1</xdr:col>
      <xdr:colOff>676275</xdr:colOff>
      <xdr:row>57</xdr:row>
      <xdr:rowOff>87993</xdr:rowOff>
    </xdr:to>
    <xdr:sp macro="" textlink="">
      <xdr:nvSpPr>
        <xdr:cNvPr id="217" name="円/楕円 216"/>
        <xdr:cNvSpPr/>
      </xdr:nvSpPr>
      <xdr:spPr>
        <a:xfrm>
          <a:off x="1270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72770</xdr:rowOff>
    </xdr:from>
    <xdr:ext cx="762000" cy="259045"/>
    <xdr:sp macro="" textlink="">
      <xdr:nvSpPr>
        <xdr:cNvPr id="218" name="テキスト ボックス 217"/>
        <xdr:cNvSpPr txBox="1"/>
      </xdr:nvSpPr>
      <xdr:spPr>
        <a:xfrm>
          <a:off x="939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類似団体の平均よりも</a:t>
          </a:r>
          <a:r>
            <a:rPr kumimoji="1" lang="en-US" altLang="ja-JP" sz="1300">
              <a:latin typeface="ＭＳ Ｐゴシック"/>
            </a:rPr>
            <a:t>2.3</a:t>
          </a:r>
          <a:r>
            <a:rPr kumimoji="1" lang="ja-JP" altLang="en-US" sz="1300">
              <a:latin typeface="ＭＳ Ｐゴシック"/>
            </a:rPr>
            <a:t>ポイント高く、毎年増加している状況となっている。</a:t>
          </a:r>
          <a:endParaRPr kumimoji="1" lang="en-US" altLang="ja-JP" sz="1300">
            <a:latin typeface="ＭＳ Ｐゴシック"/>
          </a:endParaRPr>
        </a:p>
        <a:p>
          <a:r>
            <a:rPr kumimoji="1" lang="ja-JP" altLang="en-US" sz="1300">
              <a:latin typeface="ＭＳ Ｐゴシック"/>
            </a:rPr>
            <a:t>高齢化の進展により社会保障関係経費として、介護保険特別会計、後期高齢者医療特別会計への繰出金が増加していることが主な要因である。</a:t>
          </a:r>
          <a:endParaRPr kumimoji="1" lang="en-US" altLang="ja-JP" sz="1300">
            <a:latin typeface="ＭＳ Ｐゴシック"/>
          </a:endParaRPr>
        </a:p>
        <a:p>
          <a:r>
            <a:rPr kumimoji="1" lang="ja-JP" altLang="en-US" sz="1300">
              <a:latin typeface="ＭＳ Ｐゴシック"/>
            </a:rPr>
            <a:t>介護予防・重度化防止に向けた取組みの推進など介護給付費の適正化を通じて、効果的・効率的な介護給付の実施を推進し、繰出金の増加を抑制していく。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61</xdr:row>
      <xdr:rowOff>6350</xdr:rowOff>
    </xdr:to>
    <xdr:cxnSp macro="">
      <xdr:nvCxnSpPr>
        <xdr:cNvPr id="246" name="直線コネクタ 245"/>
        <xdr:cNvCxnSpPr/>
      </xdr:nvCxnSpPr>
      <xdr:spPr>
        <a:xfrm flipV="1">
          <a:off x="16510000" y="89662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149877</xdr:rowOff>
    </xdr:from>
    <xdr:ext cx="762000" cy="259045"/>
    <xdr:sp macro="" textlink="">
      <xdr:nvSpPr>
        <xdr:cNvPr id="247" name="その他最小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61</xdr:row>
      <xdr:rowOff>6350</xdr:rowOff>
    </xdr:from>
    <xdr:to>
      <xdr:col>24</xdr:col>
      <xdr:colOff>120650</xdr:colOff>
      <xdr:row>61</xdr:row>
      <xdr:rowOff>6350</xdr:rowOff>
    </xdr:to>
    <xdr:cxnSp macro="">
      <xdr:nvCxnSpPr>
        <xdr:cNvPr id="248" name="直線コネクタ 247"/>
        <xdr:cNvCxnSpPr/>
      </xdr:nvCxnSpPr>
      <xdr:spPr>
        <a:xfrm>
          <a:off x="16421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9"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0" name="直線コネクタ 249"/>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82550</xdr:rowOff>
    </xdr:from>
    <xdr:to>
      <xdr:col>24</xdr:col>
      <xdr:colOff>31750</xdr:colOff>
      <xdr:row>57</xdr:row>
      <xdr:rowOff>158750</xdr:rowOff>
    </xdr:to>
    <xdr:cxnSp macro="">
      <xdr:nvCxnSpPr>
        <xdr:cNvPr id="251" name="直線コネクタ 250"/>
        <xdr:cNvCxnSpPr/>
      </xdr:nvCxnSpPr>
      <xdr:spPr>
        <a:xfrm>
          <a:off x="15671800" y="9855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3827</xdr:rowOff>
    </xdr:from>
    <xdr:ext cx="762000" cy="259045"/>
    <xdr:sp macro="" textlink="">
      <xdr:nvSpPr>
        <xdr:cNvPr id="252" name="その他平均値テキスト"/>
        <xdr:cNvSpPr txBox="1"/>
      </xdr:nvSpPr>
      <xdr:spPr>
        <a:xfrm>
          <a:off x="16598900" y="9433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53" name="フローチャート :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139700</xdr:rowOff>
    </xdr:from>
    <xdr:to>
      <xdr:col>22</xdr:col>
      <xdr:colOff>565150</xdr:colOff>
      <xdr:row>57</xdr:row>
      <xdr:rowOff>82550</xdr:rowOff>
    </xdr:to>
    <xdr:cxnSp macro="">
      <xdr:nvCxnSpPr>
        <xdr:cNvPr id="254" name="直線コネクタ 253"/>
        <xdr:cNvCxnSpPr/>
      </xdr:nvCxnSpPr>
      <xdr:spPr>
        <a:xfrm>
          <a:off x="14782800" y="9740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133350</xdr:rowOff>
    </xdr:from>
    <xdr:to>
      <xdr:col>22</xdr:col>
      <xdr:colOff>615950</xdr:colOff>
      <xdr:row>56</xdr:row>
      <xdr:rowOff>63500</xdr:rowOff>
    </xdr:to>
    <xdr:sp macro="" textlink="">
      <xdr:nvSpPr>
        <xdr:cNvPr id="255" name="フローチャート : 判断 254"/>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56" name="テキスト ボックス 255"/>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38100</xdr:rowOff>
    </xdr:from>
    <xdr:to>
      <xdr:col>21</xdr:col>
      <xdr:colOff>361950</xdr:colOff>
      <xdr:row>56</xdr:row>
      <xdr:rowOff>139700</xdr:rowOff>
    </xdr:to>
    <xdr:cxnSp macro="">
      <xdr:nvCxnSpPr>
        <xdr:cNvPr id="257" name="直線コネクタ 256"/>
        <xdr:cNvCxnSpPr/>
      </xdr:nvCxnSpPr>
      <xdr:spPr>
        <a:xfrm>
          <a:off x="13893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158750</xdr:rowOff>
    </xdr:from>
    <xdr:to>
      <xdr:col>21</xdr:col>
      <xdr:colOff>412750</xdr:colOff>
      <xdr:row>56</xdr:row>
      <xdr:rowOff>88900</xdr:rowOff>
    </xdr:to>
    <xdr:sp macro="" textlink="">
      <xdr:nvSpPr>
        <xdr:cNvPr id="258" name="フローチャート :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59" name="テキスト ボックス 258"/>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xdr:rowOff>
    </xdr:from>
    <xdr:to>
      <xdr:col>20</xdr:col>
      <xdr:colOff>158750</xdr:colOff>
      <xdr:row>56</xdr:row>
      <xdr:rowOff>38100</xdr:rowOff>
    </xdr:to>
    <xdr:cxnSp macro="">
      <xdr:nvCxnSpPr>
        <xdr:cNvPr id="260" name="直線コネクタ 259"/>
        <xdr:cNvCxnSpPr/>
      </xdr:nvCxnSpPr>
      <xdr:spPr>
        <a:xfrm>
          <a:off x="13004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95250</xdr:rowOff>
    </xdr:from>
    <xdr:to>
      <xdr:col>20</xdr:col>
      <xdr:colOff>209550</xdr:colOff>
      <xdr:row>56</xdr:row>
      <xdr:rowOff>25400</xdr:rowOff>
    </xdr:to>
    <xdr:sp macro="" textlink="">
      <xdr:nvSpPr>
        <xdr:cNvPr id="261" name="フローチャート : 判断 260"/>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35577</xdr:rowOff>
    </xdr:from>
    <xdr:ext cx="762000" cy="259045"/>
    <xdr:sp macro="" textlink="">
      <xdr:nvSpPr>
        <xdr:cNvPr id="262" name="テキスト ボックス 261"/>
        <xdr:cNvSpPr txBox="1"/>
      </xdr:nvSpPr>
      <xdr:spPr>
        <a:xfrm>
          <a:off x="13512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3" name="フローチャート : 判断 262"/>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10177</xdr:rowOff>
    </xdr:from>
    <xdr:ext cx="762000" cy="259045"/>
    <xdr:sp macro="" textlink="">
      <xdr:nvSpPr>
        <xdr:cNvPr id="264" name="テキスト ボックス 263"/>
        <xdr:cNvSpPr txBox="1"/>
      </xdr:nvSpPr>
      <xdr:spPr>
        <a:xfrm>
          <a:off x="12623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107950</xdr:rowOff>
    </xdr:from>
    <xdr:to>
      <xdr:col>24</xdr:col>
      <xdr:colOff>82550</xdr:colOff>
      <xdr:row>58</xdr:row>
      <xdr:rowOff>38100</xdr:rowOff>
    </xdr:to>
    <xdr:sp macro="" textlink="">
      <xdr:nvSpPr>
        <xdr:cNvPr id="270" name="円/楕円 269"/>
        <xdr:cNvSpPr/>
      </xdr:nvSpPr>
      <xdr:spPr>
        <a:xfrm>
          <a:off x="16459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80027</xdr:rowOff>
    </xdr:from>
    <xdr:ext cx="762000" cy="259045"/>
    <xdr:sp macro="" textlink="">
      <xdr:nvSpPr>
        <xdr:cNvPr id="271" name="その他該当値テキスト"/>
        <xdr:cNvSpPr txBox="1"/>
      </xdr:nvSpPr>
      <xdr:spPr>
        <a:xfrm>
          <a:off x="16598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31750</xdr:rowOff>
    </xdr:from>
    <xdr:to>
      <xdr:col>22</xdr:col>
      <xdr:colOff>615950</xdr:colOff>
      <xdr:row>57</xdr:row>
      <xdr:rowOff>133350</xdr:rowOff>
    </xdr:to>
    <xdr:sp macro="" textlink="">
      <xdr:nvSpPr>
        <xdr:cNvPr id="272" name="円/楕円 271"/>
        <xdr:cNvSpPr/>
      </xdr:nvSpPr>
      <xdr:spPr>
        <a:xfrm>
          <a:off x="15621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118127</xdr:rowOff>
    </xdr:from>
    <xdr:ext cx="736600" cy="259045"/>
    <xdr:sp macro="" textlink="">
      <xdr:nvSpPr>
        <xdr:cNvPr id="273" name="テキスト ボックス 272"/>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88900</xdr:rowOff>
    </xdr:from>
    <xdr:to>
      <xdr:col>21</xdr:col>
      <xdr:colOff>412750</xdr:colOff>
      <xdr:row>57</xdr:row>
      <xdr:rowOff>19050</xdr:rowOff>
    </xdr:to>
    <xdr:sp macro="" textlink="">
      <xdr:nvSpPr>
        <xdr:cNvPr id="274" name="円/楕円 273"/>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3827</xdr:rowOff>
    </xdr:from>
    <xdr:ext cx="762000" cy="259045"/>
    <xdr:sp macro="" textlink="">
      <xdr:nvSpPr>
        <xdr:cNvPr id="275" name="テキスト ボックス 274"/>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158750</xdr:rowOff>
    </xdr:from>
    <xdr:to>
      <xdr:col>20</xdr:col>
      <xdr:colOff>209550</xdr:colOff>
      <xdr:row>56</xdr:row>
      <xdr:rowOff>88900</xdr:rowOff>
    </xdr:to>
    <xdr:sp macro="" textlink="">
      <xdr:nvSpPr>
        <xdr:cNvPr id="276" name="円/楕円 275"/>
        <xdr:cNvSpPr/>
      </xdr:nvSpPr>
      <xdr:spPr>
        <a:xfrm>
          <a:off x="13843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73677</xdr:rowOff>
    </xdr:from>
    <xdr:ext cx="762000" cy="259045"/>
    <xdr:sp macro="" textlink="">
      <xdr:nvSpPr>
        <xdr:cNvPr id="277" name="テキスト ボックス 276"/>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8" name="円/楕円 277"/>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48277</xdr:rowOff>
    </xdr:from>
    <xdr:ext cx="762000" cy="259045"/>
    <xdr:sp macro="" textlink="">
      <xdr:nvSpPr>
        <xdr:cNvPr id="279" name="テキスト ボックス 278"/>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類似団体平均を下回っているが、子育て施策に積極的に取り組みをしており、ここ数年</a:t>
          </a:r>
          <a:r>
            <a:rPr kumimoji="1" lang="ja-JP" altLang="en-US" sz="1300">
              <a:solidFill>
                <a:sysClr val="windowText" lastClr="000000"/>
              </a:solidFill>
              <a:latin typeface="ＭＳ Ｐゴシック"/>
            </a:rPr>
            <a:t>増加する傾向にある。</a:t>
          </a:r>
          <a:endParaRPr kumimoji="1" lang="en-US" altLang="ja-JP" sz="1300">
            <a:solidFill>
              <a:sysClr val="windowText" lastClr="000000"/>
            </a:solidFill>
            <a:latin typeface="ＭＳ Ｐゴシック"/>
          </a:endParaRPr>
        </a:p>
        <a:p>
          <a:r>
            <a:rPr kumimoji="1" lang="ja-JP" altLang="en-US" sz="1300">
              <a:latin typeface="ＭＳ Ｐゴシック"/>
            </a:rPr>
            <a:t>今後も補助金等については、効果について充分に検討を行い、抑制に努めていく。</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139700</xdr:rowOff>
    </xdr:from>
    <xdr:to>
      <xdr:col>24</xdr:col>
      <xdr:colOff>31750</xdr:colOff>
      <xdr:row>42</xdr:row>
      <xdr:rowOff>12700</xdr:rowOff>
    </xdr:to>
    <xdr:cxnSp macro="">
      <xdr:nvCxnSpPr>
        <xdr:cNvPr id="307" name="直線コネクタ 306"/>
        <xdr:cNvCxnSpPr/>
      </xdr:nvCxnSpPr>
      <xdr:spPr>
        <a:xfrm flipV="1">
          <a:off x="16510000" y="56261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8"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9" name="直線コネクタ 308"/>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54627</xdr:rowOff>
    </xdr:from>
    <xdr:ext cx="762000" cy="259045"/>
    <xdr:sp macro="" textlink="">
      <xdr:nvSpPr>
        <xdr:cNvPr id="310" name="補助費等最大値テキスト"/>
        <xdr:cNvSpPr txBox="1"/>
      </xdr:nvSpPr>
      <xdr:spPr>
        <a:xfrm>
          <a:off x="16598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32</xdr:row>
      <xdr:rowOff>139700</xdr:rowOff>
    </xdr:from>
    <xdr:to>
      <xdr:col>24</xdr:col>
      <xdr:colOff>120650</xdr:colOff>
      <xdr:row>32</xdr:row>
      <xdr:rowOff>139700</xdr:rowOff>
    </xdr:to>
    <xdr:cxnSp macro="">
      <xdr:nvCxnSpPr>
        <xdr:cNvPr id="311" name="直線コネクタ 310"/>
        <xdr:cNvCxnSpPr/>
      </xdr:nvCxnSpPr>
      <xdr:spPr>
        <a:xfrm>
          <a:off x="16421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101600</xdr:rowOff>
    </xdr:from>
    <xdr:to>
      <xdr:col>24</xdr:col>
      <xdr:colOff>31750</xdr:colOff>
      <xdr:row>34</xdr:row>
      <xdr:rowOff>114300</xdr:rowOff>
    </xdr:to>
    <xdr:cxnSp macro="">
      <xdr:nvCxnSpPr>
        <xdr:cNvPr id="312" name="直線コネクタ 311"/>
        <xdr:cNvCxnSpPr/>
      </xdr:nvCxnSpPr>
      <xdr:spPr>
        <a:xfrm>
          <a:off x="15671800" y="5930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124477</xdr:rowOff>
    </xdr:from>
    <xdr:ext cx="762000" cy="259045"/>
    <xdr:sp macro="" textlink="">
      <xdr:nvSpPr>
        <xdr:cNvPr id="313" name="補助費等平均値テキスト"/>
        <xdr:cNvSpPr txBox="1"/>
      </xdr:nvSpPr>
      <xdr:spPr>
        <a:xfrm>
          <a:off x="16598900" y="629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152400</xdr:rowOff>
    </xdr:from>
    <xdr:to>
      <xdr:col>24</xdr:col>
      <xdr:colOff>82550</xdr:colOff>
      <xdr:row>37</xdr:row>
      <xdr:rowOff>82550</xdr:rowOff>
    </xdr:to>
    <xdr:sp macro="" textlink="">
      <xdr:nvSpPr>
        <xdr:cNvPr id="314" name="フローチャート : 判断 313"/>
        <xdr:cNvSpPr/>
      </xdr:nvSpPr>
      <xdr:spPr>
        <a:xfrm>
          <a:off x="164592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25400</xdr:rowOff>
    </xdr:from>
    <xdr:to>
      <xdr:col>22</xdr:col>
      <xdr:colOff>565150</xdr:colOff>
      <xdr:row>34</xdr:row>
      <xdr:rowOff>101600</xdr:rowOff>
    </xdr:to>
    <xdr:cxnSp macro="">
      <xdr:nvCxnSpPr>
        <xdr:cNvPr id="315" name="直線コネクタ 314"/>
        <xdr:cNvCxnSpPr/>
      </xdr:nvCxnSpPr>
      <xdr:spPr>
        <a:xfrm>
          <a:off x="14782800" y="5854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25400</xdr:rowOff>
    </xdr:from>
    <xdr:to>
      <xdr:col>22</xdr:col>
      <xdr:colOff>615950</xdr:colOff>
      <xdr:row>36</xdr:row>
      <xdr:rowOff>127000</xdr:rowOff>
    </xdr:to>
    <xdr:sp macro="" textlink="">
      <xdr:nvSpPr>
        <xdr:cNvPr id="316" name="フローチャート : 判断 315"/>
        <xdr:cNvSpPr/>
      </xdr:nvSpPr>
      <xdr:spPr>
        <a:xfrm>
          <a:off x="15621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111777</xdr:rowOff>
    </xdr:from>
    <xdr:ext cx="736600" cy="259045"/>
    <xdr:sp macro="" textlink="">
      <xdr:nvSpPr>
        <xdr:cNvPr id="317" name="テキスト ボックス 316"/>
        <xdr:cNvSpPr txBox="1"/>
      </xdr:nvSpPr>
      <xdr:spPr>
        <a:xfrm>
          <a:off x="15290800" y="628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xdr:rowOff>
    </xdr:from>
    <xdr:to>
      <xdr:col>21</xdr:col>
      <xdr:colOff>361950</xdr:colOff>
      <xdr:row>34</xdr:row>
      <xdr:rowOff>25400</xdr:rowOff>
    </xdr:to>
    <xdr:cxnSp macro="">
      <xdr:nvCxnSpPr>
        <xdr:cNvPr id="318" name="直線コネクタ 317"/>
        <xdr:cNvCxnSpPr/>
      </xdr:nvCxnSpPr>
      <xdr:spPr>
        <a:xfrm>
          <a:off x="13893800" y="5842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9" name="フローチャート :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xdr:rowOff>
    </xdr:from>
    <xdr:to>
      <xdr:col>20</xdr:col>
      <xdr:colOff>158750</xdr:colOff>
      <xdr:row>34</xdr:row>
      <xdr:rowOff>50800</xdr:rowOff>
    </xdr:to>
    <xdr:cxnSp macro="">
      <xdr:nvCxnSpPr>
        <xdr:cNvPr id="321" name="直線コネクタ 320"/>
        <xdr:cNvCxnSpPr/>
      </xdr:nvCxnSpPr>
      <xdr:spPr>
        <a:xfrm flipV="1">
          <a:off x="13004800" y="584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2" name="フローチャート : 判断 321"/>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54627</xdr:rowOff>
    </xdr:from>
    <xdr:ext cx="762000" cy="259045"/>
    <xdr:sp macro="" textlink="">
      <xdr:nvSpPr>
        <xdr:cNvPr id="323" name="テキスト ボックス 322"/>
        <xdr:cNvSpPr txBox="1"/>
      </xdr:nvSpPr>
      <xdr:spPr>
        <a:xfrm>
          <a:off x="13512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139700</xdr:rowOff>
    </xdr:from>
    <xdr:to>
      <xdr:col>19</xdr:col>
      <xdr:colOff>6350</xdr:colOff>
      <xdr:row>37</xdr:row>
      <xdr:rowOff>69850</xdr:rowOff>
    </xdr:to>
    <xdr:sp macro="" textlink="">
      <xdr:nvSpPr>
        <xdr:cNvPr id="324" name="フローチャート : 判断 323"/>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54627</xdr:rowOff>
    </xdr:from>
    <xdr:ext cx="762000" cy="259045"/>
    <xdr:sp macro="" textlink="">
      <xdr:nvSpPr>
        <xdr:cNvPr id="325" name="テキスト ボックス 324"/>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63500</xdr:rowOff>
    </xdr:from>
    <xdr:to>
      <xdr:col>24</xdr:col>
      <xdr:colOff>82550</xdr:colOff>
      <xdr:row>34</xdr:row>
      <xdr:rowOff>165100</xdr:rowOff>
    </xdr:to>
    <xdr:sp macro="" textlink="">
      <xdr:nvSpPr>
        <xdr:cNvPr id="331" name="円/楕円 330"/>
        <xdr:cNvSpPr/>
      </xdr:nvSpPr>
      <xdr:spPr>
        <a:xfrm>
          <a:off x="16459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80027</xdr:rowOff>
    </xdr:from>
    <xdr:ext cx="762000" cy="259045"/>
    <xdr:sp macro="" textlink="">
      <xdr:nvSpPr>
        <xdr:cNvPr id="332" name="補助費等該当値テキスト"/>
        <xdr:cNvSpPr txBox="1"/>
      </xdr:nvSpPr>
      <xdr:spPr>
        <a:xfrm>
          <a:off x="165989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50800</xdr:rowOff>
    </xdr:from>
    <xdr:to>
      <xdr:col>22</xdr:col>
      <xdr:colOff>615950</xdr:colOff>
      <xdr:row>34</xdr:row>
      <xdr:rowOff>152400</xdr:rowOff>
    </xdr:to>
    <xdr:sp macro="" textlink="">
      <xdr:nvSpPr>
        <xdr:cNvPr id="333" name="円/楕円 332"/>
        <xdr:cNvSpPr/>
      </xdr:nvSpPr>
      <xdr:spPr>
        <a:xfrm>
          <a:off x="15621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162577</xdr:rowOff>
    </xdr:from>
    <xdr:ext cx="736600" cy="259045"/>
    <xdr:sp macro="" textlink="">
      <xdr:nvSpPr>
        <xdr:cNvPr id="334" name="テキスト ボックス 333"/>
        <xdr:cNvSpPr txBox="1"/>
      </xdr:nvSpPr>
      <xdr:spPr>
        <a:xfrm>
          <a:off x="15290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146050</xdr:rowOff>
    </xdr:from>
    <xdr:to>
      <xdr:col>21</xdr:col>
      <xdr:colOff>412750</xdr:colOff>
      <xdr:row>34</xdr:row>
      <xdr:rowOff>76200</xdr:rowOff>
    </xdr:to>
    <xdr:sp macro="" textlink="">
      <xdr:nvSpPr>
        <xdr:cNvPr id="335" name="円/楕円 334"/>
        <xdr:cNvSpPr/>
      </xdr:nvSpPr>
      <xdr:spPr>
        <a:xfrm>
          <a:off x="147320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86377</xdr:rowOff>
    </xdr:from>
    <xdr:ext cx="762000" cy="259045"/>
    <xdr:sp macro="" textlink="">
      <xdr:nvSpPr>
        <xdr:cNvPr id="336" name="テキスト ボックス 335"/>
        <xdr:cNvSpPr txBox="1"/>
      </xdr:nvSpPr>
      <xdr:spPr>
        <a:xfrm>
          <a:off x="144018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133350</xdr:rowOff>
    </xdr:from>
    <xdr:to>
      <xdr:col>20</xdr:col>
      <xdr:colOff>209550</xdr:colOff>
      <xdr:row>34</xdr:row>
      <xdr:rowOff>63500</xdr:rowOff>
    </xdr:to>
    <xdr:sp macro="" textlink="">
      <xdr:nvSpPr>
        <xdr:cNvPr id="337" name="円/楕円 336"/>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73677</xdr:rowOff>
    </xdr:from>
    <xdr:ext cx="762000" cy="259045"/>
    <xdr:sp macro="" textlink="">
      <xdr:nvSpPr>
        <xdr:cNvPr id="338" name="テキスト ボックス 337"/>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39" name="円/楕円 338"/>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40" name="テキスト ボックス 339"/>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類似団体の平均よりも</a:t>
          </a:r>
          <a:r>
            <a:rPr kumimoji="1" lang="en-US" altLang="ja-JP" sz="1300">
              <a:latin typeface="ＭＳ Ｐゴシック"/>
            </a:rPr>
            <a:t>2.9</a:t>
          </a:r>
          <a:r>
            <a:rPr kumimoji="1" lang="ja-JP" altLang="en-US" sz="1300">
              <a:latin typeface="ＭＳ Ｐゴシック"/>
            </a:rPr>
            <a:t>ポイント低い状況となっているが、普通債及び臨時財政対策債の債務残高の増加により償還元金が増加したため前年度よりも</a:t>
          </a:r>
          <a:r>
            <a:rPr kumimoji="1" lang="en-US" altLang="ja-JP" sz="1300">
              <a:latin typeface="ＭＳ Ｐゴシック"/>
            </a:rPr>
            <a:t>0.8</a:t>
          </a:r>
          <a:r>
            <a:rPr kumimoji="1" lang="ja-JP" altLang="en-US" sz="1300">
              <a:latin typeface="ＭＳ Ｐゴシック"/>
            </a:rPr>
            <a:t>ポイント増加となった。</a:t>
          </a:r>
          <a:endParaRPr kumimoji="1" lang="en-US" altLang="ja-JP" sz="1300">
            <a:latin typeface="ＭＳ Ｐゴシック"/>
          </a:endParaRPr>
        </a:p>
        <a:p>
          <a:r>
            <a:rPr kumimoji="1" lang="ja-JP" altLang="en-US" sz="1300">
              <a:latin typeface="ＭＳ Ｐゴシック"/>
            </a:rPr>
            <a:t>健全な財政運営の観点から市債を計画的に借り入れることにより、必要以上に将来負担の増大を招くことのないように留意していく。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130810</xdr:rowOff>
    </xdr:from>
    <xdr:to>
      <xdr:col>7</xdr:col>
      <xdr:colOff>15875</xdr:colOff>
      <xdr:row>81</xdr:row>
      <xdr:rowOff>62230</xdr:rowOff>
    </xdr:to>
    <xdr:cxnSp macro="">
      <xdr:nvCxnSpPr>
        <xdr:cNvPr id="368" name="直線コネクタ 367"/>
        <xdr:cNvCxnSpPr/>
      </xdr:nvCxnSpPr>
      <xdr:spPr>
        <a:xfrm flipV="1">
          <a:off x="4826000" y="126466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9"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70" name="直線コネクタ 369"/>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45737</xdr:rowOff>
    </xdr:from>
    <xdr:ext cx="762000" cy="259045"/>
    <xdr:sp macro="" textlink="">
      <xdr:nvSpPr>
        <xdr:cNvPr id="371" name="公債費最大値テキスト"/>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6</xdr:col>
      <xdr:colOff>612775</xdr:colOff>
      <xdr:row>73</xdr:row>
      <xdr:rowOff>130810</xdr:rowOff>
    </xdr:from>
    <xdr:to>
      <xdr:col>7</xdr:col>
      <xdr:colOff>104775</xdr:colOff>
      <xdr:row>73</xdr:row>
      <xdr:rowOff>130810</xdr:rowOff>
    </xdr:to>
    <xdr:cxnSp macro="">
      <xdr:nvCxnSpPr>
        <xdr:cNvPr id="372" name="直線コネクタ 371"/>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165100</xdr:rowOff>
    </xdr:from>
    <xdr:to>
      <xdr:col>7</xdr:col>
      <xdr:colOff>15875</xdr:colOff>
      <xdr:row>75</xdr:row>
      <xdr:rowOff>54610</xdr:rowOff>
    </xdr:to>
    <xdr:cxnSp macro="">
      <xdr:nvCxnSpPr>
        <xdr:cNvPr id="373" name="直線コネクタ 372"/>
        <xdr:cNvCxnSpPr/>
      </xdr:nvCxnSpPr>
      <xdr:spPr>
        <a:xfrm>
          <a:off x="3987800" y="12852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25416</xdr:rowOff>
    </xdr:from>
    <xdr:ext cx="762000" cy="259045"/>
    <xdr:sp macro="" textlink="">
      <xdr:nvSpPr>
        <xdr:cNvPr id="374" name="公債費平均値テキスト"/>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75" name="フローチャート : 判断 374"/>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165100</xdr:rowOff>
    </xdr:from>
    <xdr:to>
      <xdr:col>5</xdr:col>
      <xdr:colOff>549275</xdr:colOff>
      <xdr:row>75</xdr:row>
      <xdr:rowOff>123190</xdr:rowOff>
    </xdr:to>
    <xdr:cxnSp macro="">
      <xdr:nvCxnSpPr>
        <xdr:cNvPr id="376" name="直線コネクタ 375"/>
        <xdr:cNvCxnSpPr/>
      </xdr:nvCxnSpPr>
      <xdr:spPr>
        <a:xfrm flipV="1">
          <a:off x="3098800" y="12852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83820</xdr:rowOff>
    </xdr:from>
    <xdr:to>
      <xdr:col>5</xdr:col>
      <xdr:colOff>600075</xdr:colOff>
      <xdr:row>77</xdr:row>
      <xdr:rowOff>13970</xdr:rowOff>
    </xdr:to>
    <xdr:sp macro="" textlink="">
      <xdr:nvSpPr>
        <xdr:cNvPr id="377" name="フローチャート : 判断 376"/>
        <xdr:cNvSpPr/>
      </xdr:nvSpPr>
      <xdr:spPr>
        <a:xfrm>
          <a:off x="3937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78" name="テキスト ボックス 377"/>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153670</xdr:rowOff>
    </xdr:to>
    <xdr:cxnSp macro="">
      <xdr:nvCxnSpPr>
        <xdr:cNvPr id="379" name="直線コネクタ 378"/>
        <xdr:cNvCxnSpPr/>
      </xdr:nvCxnSpPr>
      <xdr:spPr>
        <a:xfrm flipV="1">
          <a:off x="2209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26670</xdr:rowOff>
    </xdr:from>
    <xdr:to>
      <xdr:col>4</xdr:col>
      <xdr:colOff>396875</xdr:colOff>
      <xdr:row>77</xdr:row>
      <xdr:rowOff>128270</xdr:rowOff>
    </xdr:to>
    <xdr:sp macro="" textlink="">
      <xdr:nvSpPr>
        <xdr:cNvPr id="380" name="フローチャート : 判断 379"/>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1" name="テキスト ボックス 380"/>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76</xdr:row>
      <xdr:rowOff>27939</xdr:rowOff>
    </xdr:to>
    <xdr:cxnSp macro="">
      <xdr:nvCxnSpPr>
        <xdr:cNvPr id="382" name="直線コネクタ 381"/>
        <xdr:cNvCxnSpPr/>
      </xdr:nvCxnSpPr>
      <xdr:spPr>
        <a:xfrm flipV="1">
          <a:off x="1320800" y="130124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83" name="フローチャート : 判断 382"/>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84" name="テキスト ボックス 383"/>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85" name="フローチャート : 判断 384"/>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86" name="テキスト ボックス 385"/>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3810</xdr:rowOff>
    </xdr:from>
    <xdr:to>
      <xdr:col>7</xdr:col>
      <xdr:colOff>66675</xdr:colOff>
      <xdr:row>75</xdr:row>
      <xdr:rowOff>105410</xdr:rowOff>
    </xdr:to>
    <xdr:sp macro="" textlink="">
      <xdr:nvSpPr>
        <xdr:cNvPr id="392" name="円/楕円 391"/>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20337</xdr:rowOff>
    </xdr:from>
    <xdr:ext cx="762000" cy="259045"/>
    <xdr:sp macro="" textlink="">
      <xdr:nvSpPr>
        <xdr:cNvPr id="393"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94" name="円/楕円 393"/>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95" name="テキスト ボックス 394"/>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96" name="円/楕円 395"/>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7" name="テキスト ボックス 396"/>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8" name="円/楕円 397"/>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99" name="テキスト ボックス 398"/>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148589</xdr:rowOff>
    </xdr:from>
    <xdr:to>
      <xdr:col>1</xdr:col>
      <xdr:colOff>676275</xdr:colOff>
      <xdr:row>76</xdr:row>
      <xdr:rowOff>78739</xdr:rowOff>
    </xdr:to>
    <xdr:sp macro="" textlink="">
      <xdr:nvSpPr>
        <xdr:cNvPr id="400" name="円/楕円 399"/>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88917</xdr:rowOff>
    </xdr:from>
    <xdr:ext cx="762000" cy="259045"/>
    <xdr:sp macro="" textlink="">
      <xdr:nvSpPr>
        <xdr:cNvPr id="401" name="テキスト ボックス 400"/>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類似団体の平均よりも３．３ポイント高く、過去５年間同様の状況となっている。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扶助費、繰出金等が増加しているためであり、子育て施策の推進や高齢化により今後も増加する見込みである。</a:t>
          </a:r>
          <a:endParaRPr kumimoji="1" lang="en-US" altLang="ja-JP" sz="1300">
            <a:solidFill>
              <a:schemeClr val="dk1"/>
            </a:solidFill>
            <a:effectLst/>
            <a:latin typeface="+mn-lt"/>
            <a:ea typeface="+mn-ea"/>
            <a:cs typeface="+mn-cs"/>
          </a:endParaRPr>
        </a:p>
        <a:p>
          <a:r>
            <a:rPr lang="ja-JP" altLang="ja-JP" sz="1300" b="0" i="0" baseline="0">
              <a:solidFill>
                <a:schemeClr val="dk1"/>
              </a:solidFill>
              <a:effectLst/>
              <a:latin typeface="+mn-lt"/>
              <a:ea typeface="+mn-ea"/>
              <a:cs typeface="+mn-cs"/>
            </a:rPr>
            <a:t>事業の重点化・効率化を進め</a:t>
          </a:r>
          <a:r>
            <a:rPr lang="ja-JP" altLang="en-US" sz="1300" b="0" i="0" baseline="0">
              <a:solidFill>
                <a:schemeClr val="dk1"/>
              </a:solidFill>
              <a:effectLst/>
              <a:latin typeface="+mn-lt"/>
              <a:ea typeface="+mn-ea"/>
              <a:cs typeface="+mn-cs"/>
            </a:rPr>
            <a:t>、</a:t>
          </a:r>
          <a:r>
            <a:rPr kumimoji="1" lang="ja-JP" altLang="en-US" sz="1300">
              <a:solidFill>
                <a:schemeClr val="dk1"/>
              </a:solidFill>
              <a:effectLst/>
              <a:latin typeface="+mn-lt"/>
              <a:ea typeface="+mn-ea"/>
              <a:cs typeface="+mn-cs"/>
            </a:rPr>
            <a:t>経常的経費の見直しを行うとともに、市税収入を含めた経常一般財源の確保に努めていく。</a:t>
          </a:r>
          <a:endParaRPr kumimoji="1" lang="en-US" altLang="ja-JP" sz="13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31750</xdr:rowOff>
    </xdr:from>
    <xdr:to>
      <xdr:col>24</xdr:col>
      <xdr:colOff>31750</xdr:colOff>
      <xdr:row>80</xdr:row>
      <xdr:rowOff>96520</xdr:rowOff>
    </xdr:to>
    <xdr:cxnSp macro="">
      <xdr:nvCxnSpPr>
        <xdr:cNvPr id="429" name="直線コネクタ 428"/>
        <xdr:cNvCxnSpPr/>
      </xdr:nvCxnSpPr>
      <xdr:spPr>
        <a:xfrm flipV="1">
          <a:off x="16510000" y="125476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30"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31" name="直線コネクタ 430"/>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118127</xdr:rowOff>
    </xdr:from>
    <xdr:ext cx="762000" cy="259045"/>
    <xdr:sp macro="" textlink="">
      <xdr:nvSpPr>
        <xdr:cNvPr id="432" name="公債費以外最大値テキスト"/>
        <xdr:cNvSpPr txBox="1"/>
      </xdr:nvSpPr>
      <xdr:spPr>
        <a:xfrm>
          <a:off x="16598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70.5</a:t>
          </a:r>
          <a:endParaRPr kumimoji="1" lang="ja-JP" altLang="en-US" sz="1000" b="1">
            <a:latin typeface="ＭＳ Ｐゴシック"/>
          </a:endParaRPr>
        </a:p>
      </xdr:txBody>
    </xdr:sp>
    <xdr:clientData/>
  </xdr:oneCellAnchor>
  <xdr:twoCellAnchor>
    <xdr:from>
      <xdr:col>23</xdr:col>
      <xdr:colOff>628650</xdr:colOff>
      <xdr:row>73</xdr:row>
      <xdr:rowOff>31750</xdr:rowOff>
    </xdr:from>
    <xdr:to>
      <xdr:col>24</xdr:col>
      <xdr:colOff>120650</xdr:colOff>
      <xdr:row>73</xdr:row>
      <xdr:rowOff>31750</xdr:rowOff>
    </xdr:to>
    <xdr:cxnSp macro="">
      <xdr:nvCxnSpPr>
        <xdr:cNvPr id="433" name="直線コネクタ 432"/>
        <xdr:cNvCxnSpPr/>
      </xdr:nvCxnSpPr>
      <xdr:spPr>
        <a:xfrm>
          <a:off x="16421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78</xdr:row>
      <xdr:rowOff>127000</xdr:rowOff>
    </xdr:to>
    <xdr:cxnSp macro="">
      <xdr:nvCxnSpPr>
        <xdr:cNvPr id="434" name="直線コネクタ 433"/>
        <xdr:cNvCxnSpPr/>
      </xdr:nvCxnSpPr>
      <xdr:spPr>
        <a:xfrm>
          <a:off x="15671800" y="13248639"/>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12716</xdr:rowOff>
    </xdr:from>
    <xdr:ext cx="762000" cy="259045"/>
    <xdr:sp macro="" textlink="">
      <xdr:nvSpPr>
        <xdr:cNvPr id="435"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36" name="フローチャート : 判断 435"/>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46989</xdr:rowOff>
    </xdr:to>
    <xdr:cxnSp macro="">
      <xdr:nvCxnSpPr>
        <xdr:cNvPr id="437" name="直線コネクタ 436"/>
        <xdr:cNvCxnSpPr/>
      </xdr:nvCxnSpPr>
      <xdr:spPr>
        <a:xfrm>
          <a:off x="14782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133350</xdr:rowOff>
    </xdr:from>
    <xdr:to>
      <xdr:col>22</xdr:col>
      <xdr:colOff>615950</xdr:colOff>
      <xdr:row>76</xdr:row>
      <xdr:rowOff>63500</xdr:rowOff>
    </xdr:to>
    <xdr:sp macro="" textlink="">
      <xdr:nvSpPr>
        <xdr:cNvPr id="438" name="フローチャート : 判断 437"/>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39" name="テキスト ボックス 438"/>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77</xdr:row>
      <xdr:rowOff>24130</xdr:rowOff>
    </xdr:to>
    <xdr:cxnSp macro="">
      <xdr:nvCxnSpPr>
        <xdr:cNvPr id="440" name="直線コネクタ 439"/>
        <xdr:cNvCxnSpPr/>
      </xdr:nvCxnSpPr>
      <xdr:spPr>
        <a:xfrm>
          <a:off x="13893800" y="130429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57150</xdr:rowOff>
    </xdr:from>
    <xdr:to>
      <xdr:col>21</xdr:col>
      <xdr:colOff>412750</xdr:colOff>
      <xdr:row>75</xdr:row>
      <xdr:rowOff>158750</xdr:rowOff>
    </xdr:to>
    <xdr:sp macro="" textlink="">
      <xdr:nvSpPr>
        <xdr:cNvPr id="441" name="フローチャート :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168927</xdr:rowOff>
    </xdr:from>
    <xdr:ext cx="762000" cy="259045"/>
    <xdr:sp macro="" textlink="">
      <xdr:nvSpPr>
        <xdr:cNvPr id="442" name="テキスト ボックス 441"/>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73661</xdr:rowOff>
    </xdr:to>
    <xdr:cxnSp macro="">
      <xdr:nvCxnSpPr>
        <xdr:cNvPr id="443" name="直線コネクタ 442"/>
        <xdr:cNvCxnSpPr/>
      </xdr:nvCxnSpPr>
      <xdr:spPr>
        <a:xfrm flipV="1">
          <a:off x="13004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44" name="フローチャート : 判断 443"/>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5" name="テキスト ボックス 444"/>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144780</xdr:rowOff>
    </xdr:from>
    <xdr:to>
      <xdr:col>19</xdr:col>
      <xdr:colOff>6350</xdr:colOff>
      <xdr:row>75</xdr:row>
      <xdr:rowOff>74930</xdr:rowOff>
    </xdr:to>
    <xdr:sp macro="" textlink="">
      <xdr:nvSpPr>
        <xdr:cNvPr id="446" name="フローチャート :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85107</xdr:rowOff>
    </xdr:from>
    <xdr:ext cx="762000" cy="259045"/>
    <xdr:sp macro="" textlink="">
      <xdr:nvSpPr>
        <xdr:cNvPr id="447" name="テキスト ボックス 446"/>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76200</xdr:rowOff>
    </xdr:from>
    <xdr:to>
      <xdr:col>24</xdr:col>
      <xdr:colOff>82550</xdr:colOff>
      <xdr:row>79</xdr:row>
      <xdr:rowOff>6350</xdr:rowOff>
    </xdr:to>
    <xdr:sp macro="" textlink="">
      <xdr:nvSpPr>
        <xdr:cNvPr id="453" name="円/楕円 452"/>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48277</xdr:rowOff>
    </xdr:from>
    <xdr:ext cx="762000" cy="259045"/>
    <xdr:sp macro="" textlink="">
      <xdr:nvSpPr>
        <xdr:cNvPr id="454"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167639</xdr:rowOff>
    </xdr:from>
    <xdr:to>
      <xdr:col>22</xdr:col>
      <xdr:colOff>615950</xdr:colOff>
      <xdr:row>77</xdr:row>
      <xdr:rowOff>97789</xdr:rowOff>
    </xdr:to>
    <xdr:sp macro="" textlink="">
      <xdr:nvSpPr>
        <xdr:cNvPr id="455" name="円/楕円 454"/>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56" name="テキスト ボックス 455"/>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57" name="円/楕円 456"/>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58" name="テキスト ボックス 457"/>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9" name="円/楕円 458"/>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60" name="テキスト ボックス 459"/>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61" name="円/楕円 460"/>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62" name="テキスト ボックス 461"/>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千葉県松戸市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34722</xdr:rowOff>
    </xdr:from>
    <xdr:to>
      <xdr:col>4</xdr:col>
      <xdr:colOff>1117600</xdr:colOff>
      <xdr:row>18</xdr:row>
      <xdr:rowOff>145898</xdr:rowOff>
    </xdr:to>
    <xdr:cxnSp macro="">
      <xdr:nvCxnSpPr>
        <xdr:cNvPr id="45" name="直線コネクタ 44"/>
        <xdr:cNvCxnSpPr/>
      </xdr:nvCxnSpPr>
      <xdr:spPr bwMode="auto">
        <a:xfrm flipV="1">
          <a:off x="5651500" y="1968297"/>
          <a:ext cx="0" cy="13113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117975</xdr:rowOff>
    </xdr:from>
    <xdr:ext cx="762000" cy="259045"/>
    <xdr:sp macro="" textlink="">
      <xdr:nvSpPr>
        <xdr:cNvPr id="46" name="人口1人当たり決算額の推移最小値テキスト130"/>
        <xdr:cNvSpPr txBox="1"/>
      </xdr:nvSpPr>
      <xdr:spPr>
        <a:xfrm>
          <a:off x="5740400" y="32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47,254</a:t>
          </a:r>
          <a:endParaRPr kumimoji="1" lang="ja-JP" altLang="en-US" sz="1000" b="1">
            <a:latin typeface="ＭＳ Ｐゴシック"/>
          </a:endParaRPr>
        </a:p>
      </xdr:txBody>
    </xdr:sp>
    <xdr:clientData/>
  </xdr:oneCellAnchor>
  <xdr:twoCellAnchor>
    <xdr:from>
      <xdr:col>4</xdr:col>
      <xdr:colOff>1028700</xdr:colOff>
      <xdr:row>18</xdr:row>
      <xdr:rowOff>145898</xdr:rowOff>
    </xdr:from>
    <xdr:to>
      <xdr:col>5</xdr:col>
      <xdr:colOff>73025</xdr:colOff>
      <xdr:row>18</xdr:row>
      <xdr:rowOff>145898</xdr:rowOff>
    </xdr:to>
    <xdr:cxnSp macro="">
      <xdr:nvCxnSpPr>
        <xdr:cNvPr id="47" name="直線コネクタ 46"/>
        <xdr:cNvCxnSpPr/>
      </xdr:nvCxnSpPr>
      <xdr:spPr bwMode="auto">
        <a:xfrm>
          <a:off x="5562600" y="32796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121099</xdr:rowOff>
    </xdr:from>
    <xdr:ext cx="762000" cy="259045"/>
    <xdr:sp macro="" textlink="">
      <xdr:nvSpPr>
        <xdr:cNvPr id="48" name="人口1人当たり決算額の推移最大値テキスト130"/>
        <xdr:cNvSpPr txBox="1"/>
      </xdr:nvSpPr>
      <xdr:spPr>
        <a:xfrm>
          <a:off x="5740400" y="1711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81,672</a:t>
          </a:r>
          <a:endParaRPr kumimoji="1" lang="ja-JP" altLang="en-US" sz="1000" b="1">
            <a:latin typeface="ＭＳ Ｐゴシック"/>
          </a:endParaRPr>
        </a:p>
      </xdr:txBody>
    </xdr:sp>
    <xdr:clientData/>
  </xdr:oneCellAnchor>
  <xdr:twoCellAnchor>
    <xdr:from>
      <xdr:col>4</xdr:col>
      <xdr:colOff>1028700</xdr:colOff>
      <xdr:row>11</xdr:row>
      <xdr:rowOff>34722</xdr:rowOff>
    </xdr:from>
    <xdr:to>
      <xdr:col>5</xdr:col>
      <xdr:colOff>73025</xdr:colOff>
      <xdr:row>11</xdr:row>
      <xdr:rowOff>34722</xdr:rowOff>
    </xdr:to>
    <xdr:cxnSp macro="">
      <xdr:nvCxnSpPr>
        <xdr:cNvPr id="49" name="直線コネクタ 48"/>
        <xdr:cNvCxnSpPr/>
      </xdr:nvCxnSpPr>
      <xdr:spPr bwMode="auto">
        <a:xfrm>
          <a:off x="5562600" y="1968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91643</xdr:rowOff>
    </xdr:from>
    <xdr:to>
      <xdr:col>4</xdr:col>
      <xdr:colOff>1117600</xdr:colOff>
      <xdr:row>16</xdr:row>
      <xdr:rowOff>103378</xdr:rowOff>
    </xdr:to>
    <xdr:cxnSp macro="">
      <xdr:nvCxnSpPr>
        <xdr:cNvPr id="50" name="直線コネクタ 49"/>
        <xdr:cNvCxnSpPr/>
      </xdr:nvCxnSpPr>
      <xdr:spPr bwMode="auto">
        <a:xfrm flipV="1">
          <a:off x="5003800" y="2882468"/>
          <a:ext cx="647700" cy="11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78020</xdr:rowOff>
    </xdr:from>
    <xdr:ext cx="762000" cy="259045"/>
    <xdr:sp macro="" textlink="">
      <xdr:nvSpPr>
        <xdr:cNvPr id="51" name="人口1人当たり決算額の推移平均値テキスト130"/>
        <xdr:cNvSpPr txBox="1"/>
      </xdr:nvSpPr>
      <xdr:spPr>
        <a:xfrm>
          <a:off x="5740400" y="2525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61,636</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61493</xdr:rowOff>
    </xdr:from>
    <xdr:to>
      <xdr:col>5</xdr:col>
      <xdr:colOff>34925</xdr:colOff>
      <xdr:row>15</xdr:row>
      <xdr:rowOff>163093</xdr:rowOff>
    </xdr:to>
    <xdr:sp macro="" textlink="">
      <xdr:nvSpPr>
        <xdr:cNvPr id="52" name="フローチャート : 判断 51"/>
        <xdr:cNvSpPr/>
      </xdr:nvSpPr>
      <xdr:spPr bwMode="auto">
        <a:xfrm>
          <a:off x="5600700" y="26808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103378</xdr:rowOff>
    </xdr:from>
    <xdr:to>
      <xdr:col>4</xdr:col>
      <xdr:colOff>469900</xdr:colOff>
      <xdr:row>16</xdr:row>
      <xdr:rowOff>149060</xdr:rowOff>
    </xdr:to>
    <xdr:cxnSp macro="">
      <xdr:nvCxnSpPr>
        <xdr:cNvPr id="53" name="直線コネクタ 52"/>
        <xdr:cNvCxnSpPr/>
      </xdr:nvCxnSpPr>
      <xdr:spPr bwMode="auto">
        <a:xfrm flipV="1">
          <a:off x="4305300" y="2894203"/>
          <a:ext cx="698500" cy="456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17526</xdr:rowOff>
    </xdr:from>
    <xdr:to>
      <xdr:col>4</xdr:col>
      <xdr:colOff>520700</xdr:colOff>
      <xdr:row>15</xdr:row>
      <xdr:rowOff>119126</xdr:rowOff>
    </xdr:to>
    <xdr:sp macro="" textlink="">
      <xdr:nvSpPr>
        <xdr:cNvPr id="54" name="フローチャート : 判断 53"/>
        <xdr:cNvSpPr/>
      </xdr:nvSpPr>
      <xdr:spPr bwMode="auto">
        <a:xfrm>
          <a:off x="4953000" y="263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129303</xdr:rowOff>
    </xdr:from>
    <xdr:ext cx="736600" cy="259045"/>
    <xdr:sp macro="" textlink="">
      <xdr:nvSpPr>
        <xdr:cNvPr id="55" name="テキスト ボックス 54"/>
        <xdr:cNvSpPr txBox="1"/>
      </xdr:nvSpPr>
      <xdr:spPr>
        <a:xfrm>
          <a:off x="4622800" y="240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149060</xdr:rowOff>
    </xdr:from>
    <xdr:to>
      <xdr:col>3</xdr:col>
      <xdr:colOff>904875</xdr:colOff>
      <xdr:row>17</xdr:row>
      <xdr:rowOff>1956</xdr:rowOff>
    </xdr:to>
    <xdr:cxnSp macro="">
      <xdr:nvCxnSpPr>
        <xdr:cNvPr id="56" name="直線コネクタ 55"/>
        <xdr:cNvCxnSpPr/>
      </xdr:nvCxnSpPr>
      <xdr:spPr bwMode="auto">
        <a:xfrm flipV="1">
          <a:off x="3606800" y="2939885"/>
          <a:ext cx="698500" cy="24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86754</xdr:rowOff>
    </xdr:from>
    <xdr:to>
      <xdr:col>3</xdr:col>
      <xdr:colOff>955675</xdr:colOff>
      <xdr:row>16</xdr:row>
      <xdr:rowOff>16904</xdr:rowOff>
    </xdr:to>
    <xdr:sp macro="" textlink="">
      <xdr:nvSpPr>
        <xdr:cNvPr id="57" name="フローチャート : 判断 56"/>
        <xdr:cNvSpPr/>
      </xdr:nvSpPr>
      <xdr:spPr bwMode="auto">
        <a:xfrm>
          <a:off x="4254500" y="27061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27081</xdr:rowOff>
    </xdr:from>
    <xdr:ext cx="762000" cy="259045"/>
    <xdr:sp macro="" textlink="">
      <xdr:nvSpPr>
        <xdr:cNvPr id="58" name="テキスト ボックス 57"/>
        <xdr:cNvSpPr txBox="1"/>
      </xdr:nvSpPr>
      <xdr:spPr>
        <a:xfrm>
          <a:off x="3924300" y="247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140526</xdr:rowOff>
    </xdr:from>
    <xdr:to>
      <xdr:col>3</xdr:col>
      <xdr:colOff>206375</xdr:colOff>
      <xdr:row>17</xdr:row>
      <xdr:rowOff>1956</xdr:rowOff>
    </xdr:to>
    <xdr:cxnSp macro="">
      <xdr:nvCxnSpPr>
        <xdr:cNvPr id="59" name="直線コネクタ 58"/>
        <xdr:cNvCxnSpPr/>
      </xdr:nvCxnSpPr>
      <xdr:spPr bwMode="auto">
        <a:xfrm>
          <a:off x="2908300" y="2931351"/>
          <a:ext cx="698500" cy="3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89421</xdr:rowOff>
    </xdr:from>
    <xdr:to>
      <xdr:col>3</xdr:col>
      <xdr:colOff>257175</xdr:colOff>
      <xdr:row>16</xdr:row>
      <xdr:rowOff>19571</xdr:rowOff>
    </xdr:to>
    <xdr:sp macro="" textlink="">
      <xdr:nvSpPr>
        <xdr:cNvPr id="60" name="フローチャート : 判断 59"/>
        <xdr:cNvSpPr/>
      </xdr:nvSpPr>
      <xdr:spPr bwMode="auto">
        <a:xfrm>
          <a:off x="3556000" y="2708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29748</xdr:rowOff>
    </xdr:from>
    <xdr:ext cx="762000" cy="259045"/>
    <xdr:sp macro="" textlink="">
      <xdr:nvSpPr>
        <xdr:cNvPr id="61" name="テキスト ボックス 60"/>
        <xdr:cNvSpPr txBox="1"/>
      </xdr:nvSpPr>
      <xdr:spPr>
        <a:xfrm>
          <a:off x="3225800" y="247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51968</xdr:rowOff>
    </xdr:from>
    <xdr:to>
      <xdr:col>2</xdr:col>
      <xdr:colOff>692150</xdr:colOff>
      <xdr:row>15</xdr:row>
      <xdr:rowOff>153568</xdr:rowOff>
    </xdr:to>
    <xdr:sp macro="" textlink="">
      <xdr:nvSpPr>
        <xdr:cNvPr id="62" name="フローチャート : 判断 61"/>
        <xdr:cNvSpPr/>
      </xdr:nvSpPr>
      <xdr:spPr bwMode="auto">
        <a:xfrm>
          <a:off x="2857500" y="2671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163745</xdr:rowOff>
    </xdr:from>
    <xdr:ext cx="762000" cy="259045"/>
    <xdr:sp macro="" textlink="">
      <xdr:nvSpPr>
        <xdr:cNvPr id="63" name="テキスト ボックス 62"/>
        <xdr:cNvSpPr txBox="1"/>
      </xdr:nvSpPr>
      <xdr:spPr>
        <a:xfrm>
          <a:off x="2527300" y="244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40843</xdr:rowOff>
    </xdr:from>
    <xdr:to>
      <xdr:col>5</xdr:col>
      <xdr:colOff>34925</xdr:colOff>
      <xdr:row>16</xdr:row>
      <xdr:rowOff>142443</xdr:rowOff>
    </xdr:to>
    <xdr:sp macro="" textlink="">
      <xdr:nvSpPr>
        <xdr:cNvPr id="69" name="円/楕円 68"/>
        <xdr:cNvSpPr/>
      </xdr:nvSpPr>
      <xdr:spPr bwMode="auto">
        <a:xfrm>
          <a:off x="5600700" y="2831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12920</xdr:rowOff>
    </xdr:from>
    <xdr:ext cx="762000" cy="259045"/>
    <xdr:sp macro="" textlink="">
      <xdr:nvSpPr>
        <xdr:cNvPr id="70" name="人口1人当たり決算額の推移該当値テキスト130"/>
        <xdr:cNvSpPr txBox="1"/>
      </xdr:nvSpPr>
      <xdr:spPr>
        <a:xfrm>
          <a:off x="5740400" y="280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57,678</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52578</xdr:rowOff>
    </xdr:from>
    <xdr:to>
      <xdr:col>4</xdr:col>
      <xdr:colOff>520700</xdr:colOff>
      <xdr:row>16</xdr:row>
      <xdr:rowOff>154178</xdr:rowOff>
    </xdr:to>
    <xdr:sp macro="" textlink="">
      <xdr:nvSpPr>
        <xdr:cNvPr id="71" name="円/楕円 70"/>
        <xdr:cNvSpPr/>
      </xdr:nvSpPr>
      <xdr:spPr bwMode="auto">
        <a:xfrm>
          <a:off x="4953000" y="2843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138955</xdr:rowOff>
    </xdr:from>
    <xdr:ext cx="736600" cy="259045"/>
    <xdr:sp macro="" textlink="">
      <xdr:nvSpPr>
        <xdr:cNvPr id="72" name="テキスト ボックス 71"/>
        <xdr:cNvSpPr txBox="1"/>
      </xdr:nvSpPr>
      <xdr:spPr>
        <a:xfrm>
          <a:off x="4622800" y="2929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57,370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98260</xdr:rowOff>
    </xdr:from>
    <xdr:to>
      <xdr:col>3</xdr:col>
      <xdr:colOff>955675</xdr:colOff>
      <xdr:row>17</xdr:row>
      <xdr:rowOff>28410</xdr:rowOff>
    </xdr:to>
    <xdr:sp macro="" textlink="">
      <xdr:nvSpPr>
        <xdr:cNvPr id="73" name="円/楕円 72"/>
        <xdr:cNvSpPr/>
      </xdr:nvSpPr>
      <xdr:spPr bwMode="auto">
        <a:xfrm>
          <a:off x="4254500" y="2889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13187</xdr:rowOff>
    </xdr:from>
    <xdr:ext cx="762000" cy="259045"/>
    <xdr:sp macro="" textlink="">
      <xdr:nvSpPr>
        <xdr:cNvPr id="74" name="テキスト ボックス 73"/>
        <xdr:cNvSpPr txBox="1"/>
      </xdr:nvSpPr>
      <xdr:spPr>
        <a:xfrm>
          <a:off x="3924300" y="297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56,171</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122606</xdr:rowOff>
    </xdr:from>
    <xdr:to>
      <xdr:col>3</xdr:col>
      <xdr:colOff>257175</xdr:colOff>
      <xdr:row>17</xdr:row>
      <xdr:rowOff>52756</xdr:rowOff>
    </xdr:to>
    <xdr:sp macro="" textlink="">
      <xdr:nvSpPr>
        <xdr:cNvPr id="75" name="円/楕円 74"/>
        <xdr:cNvSpPr/>
      </xdr:nvSpPr>
      <xdr:spPr bwMode="auto">
        <a:xfrm>
          <a:off x="3556000" y="2913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37533</xdr:rowOff>
    </xdr:from>
    <xdr:ext cx="762000" cy="259045"/>
    <xdr:sp macro="" textlink="">
      <xdr:nvSpPr>
        <xdr:cNvPr id="76" name="テキスト ボックス 75"/>
        <xdr:cNvSpPr txBox="1"/>
      </xdr:nvSpPr>
      <xdr:spPr>
        <a:xfrm>
          <a:off x="3225800" y="299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89726</xdr:rowOff>
    </xdr:from>
    <xdr:to>
      <xdr:col>2</xdr:col>
      <xdr:colOff>692150</xdr:colOff>
      <xdr:row>17</xdr:row>
      <xdr:rowOff>19876</xdr:rowOff>
    </xdr:to>
    <xdr:sp macro="" textlink="">
      <xdr:nvSpPr>
        <xdr:cNvPr id="77" name="円/楕円 76"/>
        <xdr:cNvSpPr/>
      </xdr:nvSpPr>
      <xdr:spPr bwMode="auto">
        <a:xfrm>
          <a:off x="2857500" y="2880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4653</xdr:rowOff>
    </xdr:from>
    <xdr:ext cx="762000" cy="259045"/>
    <xdr:sp macro="" textlink="">
      <xdr:nvSpPr>
        <xdr:cNvPr id="78" name="テキスト ボックス 77"/>
        <xdr:cNvSpPr txBox="1"/>
      </xdr:nvSpPr>
      <xdr:spPr>
        <a:xfrm>
          <a:off x="2527300" y="29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268884</xdr:rowOff>
    </xdr:from>
    <xdr:to>
      <xdr:col>4</xdr:col>
      <xdr:colOff>1117600</xdr:colOff>
      <xdr:row>37</xdr:row>
      <xdr:rowOff>173063</xdr:rowOff>
    </xdr:to>
    <xdr:cxnSp macro="">
      <xdr:nvCxnSpPr>
        <xdr:cNvPr id="106" name="直線コネクタ 105"/>
        <xdr:cNvCxnSpPr/>
      </xdr:nvCxnSpPr>
      <xdr:spPr bwMode="auto">
        <a:xfrm flipV="1">
          <a:off x="5651500" y="6193434"/>
          <a:ext cx="0" cy="11043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145140</xdr:rowOff>
    </xdr:from>
    <xdr:ext cx="762000" cy="259045"/>
    <xdr:sp macro="" textlink="">
      <xdr:nvSpPr>
        <xdr:cNvPr id="107" name="人口1人当たり決算額の推移最小値テキスト445"/>
        <xdr:cNvSpPr txBox="1"/>
      </xdr:nvSpPr>
      <xdr:spPr>
        <a:xfrm>
          <a:off x="5740400" y="726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-3,209</a:t>
          </a:r>
          <a:endParaRPr kumimoji="1" lang="ja-JP" altLang="en-US" sz="1000" b="1">
            <a:latin typeface="ＭＳ Ｐゴシック"/>
          </a:endParaRPr>
        </a:p>
      </xdr:txBody>
    </xdr:sp>
    <xdr:clientData/>
  </xdr:oneCellAnchor>
  <xdr:twoCellAnchor>
    <xdr:from>
      <xdr:col>4</xdr:col>
      <xdr:colOff>1028700</xdr:colOff>
      <xdr:row>37</xdr:row>
      <xdr:rowOff>173063</xdr:rowOff>
    </xdr:from>
    <xdr:to>
      <xdr:col>5</xdr:col>
      <xdr:colOff>73025</xdr:colOff>
      <xdr:row>37</xdr:row>
      <xdr:rowOff>173063</xdr:rowOff>
    </xdr:to>
    <xdr:cxnSp macro="">
      <xdr:nvCxnSpPr>
        <xdr:cNvPr id="108" name="直線コネクタ 107"/>
        <xdr:cNvCxnSpPr/>
      </xdr:nvCxnSpPr>
      <xdr:spPr bwMode="auto">
        <a:xfrm>
          <a:off x="5562600" y="72977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12361</xdr:rowOff>
    </xdr:from>
    <xdr:ext cx="762000" cy="259045"/>
    <xdr:sp macro="" textlink="">
      <xdr:nvSpPr>
        <xdr:cNvPr id="109" name="人口1人当たり決算額の推移最大値テキスト445"/>
        <xdr:cNvSpPr txBox="1"/>
      </xdr:nvSpPr>
      <xdr:spPr>
        <a:xfrm>
          <a:off x="5740400" y="59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25,776</a:t>
          </a:r>
          <a:endParaRPr kumimoji="1" lang="ja-JP" altLang="en-US" sz="1000" b="1">
            <a:latin typeface="ＭＳ Ｐゴシック"/>
          </a:endParaRPr>
        </a:p>
      </xdr:txBody>
    </xdr:sp>
    <xdr:clientData/>
  </xdr:oneCellAnchor>
  <xdr:twoCellAnchor>
    <xdr:from>
      <xdr:col>4</xdr:col>
      <xdr:colOff>1028700</xdr:colOff>
      <xdr:row>33</xdr:row>
      <xdr:rowOff>268884</xdr:rowOff>
    </xdr:from>
    <xdr:to>
      <xdr:col>5</xdr:col>
      <xdr:colOff>73025</xdr:colOff>
      <xdr:row>33</xdr:row>
      <xdr:rowOff>268884</xdr:rowOff>
    </xdr:to>
    <xdr:cxnSp macro="">
      <xdr:nvCxnSpPr>
        <xdr:cNvPr id="110" name="直線コネクタ 109"/>
        <xdr:cNvCxnSpPr/>
      </xdr:nvCxnSpPr>
      <xdr:spPr bwMode="auto">
        <a:xfrm>
          <a:off x="5562600" y="61934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66383</xdr:rowOff>
    </xdr:from>
    <xdr:to>
      <xdr:col>4</xdr:col>
      <xdr:colOff>1117600</xdr:colOff>
      <xdr:row>37</xdr:row>
      <xdr:rowOff>56934</xdr:rowOff>
    </xdr:to>
    <xdr:cxnSp macro="">
      <xdr:nvCxnSpPr>
        <xdr:cNvPr id="111" name="直線コネクタ 110"/>
        <xdr:cNvCxnSpPr/>
      </xdr:nvCxnSpPr>
      <xdr:spPr bwMode="auto">
        <a:xfrm flipV="1">
          <a:off x="5003800" y="7019633"/>
          <a:ext cx="647700" cy="162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118025</xdr:rowOff>
    </xdr:from>
    <xdr:ext cx="762000" cy="259045"/>
    <xdr:sp macro="" textlink="">
      <xdr:nvSpPr>
        <xdr:cNvPr id="112" name="人口1人当たり決算額の推移平均値テキスト445"/>
        <xdr:cNvSpPr txBox="1"/>
      </xdr:nvSpPr>
      <xdr:spPr>
        <a:xfrm>
          <a:off x="5740400" y="67283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6,336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272948</xdr:rowOff>
    </xdr:from>
    <xdr:to>
      <xdr:col>5</xdr:col>
      <xdr:colOff>34925</xdr:colOff>
      <xdr:row>36</xdr:row>
      <xdr:rowOff>31648</xdr:rowOff>
    </xdr:to>
    <xdr:sp macro="" textlink="">
      <xdr:nvSpPr>
        <xdr:cNvPr id="113" name="フローチャート : 判断 112"/>
        <xdr:cNvSpPr/>
      </xdr:nvSpPr>
      <xdr:spPr bwMode="auto">
        <a:xfrm>
          <a:off x="56007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35408</xdr:rowOff>
    </xdr:from>
    <xdr:to>
      <xdr:col>4</xdr:col>
      <xdr:colOff>469900</xdr:colOff>
      <xdr:row>37</xdr:row>
      <xdr:rowOff>56934</xdr:rowOff>
    </xdr:to>
    <xdr:cxnSp macro="">
      <xdr:nvCxnSpPr>
        <xdr:cNvPr id="114" name="直線コネクタ 113"/>
        <xdr:cNvCxnSpPr/>
      </xdr:nvCxnSpPr>
      <xdr:spPr bwMode="auto">
        <a:xfrm>
          <a:off x="4305300" y="7160108"/>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224942</xdr:rowOff>
    </xdr:from>
    <xdr:to>
      <xdr:col>4</xdr:col>
      <xdr:colOff>520700</xdr:colOff>
      <xdr:row>35</xdr:row>
      <xdr:rowOff>326542</xdr:rowOff>
    </xdr:to>
    <xdr:sp macro="" textlink="">
      <xdr:nvSpPr>
        <xdr:cNvPr id="115" name="フローチャート : 判断 114"/>
        <xdr:cNvSpPr/>
      </xdr:nvSpPr>
      <xdr:spPr bwMode="auto">
        <a:xfrm>
          <a:off x="4953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336719</xdr:rowOff>
    </xdr:from>
    <xdr:ext cx="736600" cy="259045"/>
    <xdr:sp macro="" textlink="">
      <xdr:nvSpPr>
        <xdr:cNvPr id="116" name="テキスト ボックス 115"/>
        <xdr:cNvSpPr txBox="1"/>
      </xdr:nvSpPr>
      <xdr:spPr>
        <a:xfrm>
          <a:off x="4622800" y="660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7,596</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21920</xdr:rowOff>
    </xdr:from>
    <xdr:to>
      <xdr:col>3</xdr:col>
      <xdr:colOff>904875</xdr:colOff>
      <xdr:row>37</xdr:row>
      <xdr:rowOff>35408</xdr:rowOff>
    </xdr:to>
    <xdr:cxnSp macro="">
      <xdr:nvCxnSpPr>
        <xdr:cNvPr id="117" name="直線コネクタ 116"/>
        <xdr:cNvCxnSpPr/>
      </xdr:nvCxnSpPr>
      <xdr:spPr bwMode="auto">
        <a:xfrm>
          <a:off x="3606800" y="7146620"/>
          <a:ext cx="698500" cy="13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214961</xdr:rowOff>
    </xdr:from>
    <xdr:to>
      <xdr:col>3</xdr:col>
      <xdr:colOff>955675</xdr:colOff>
      <xdr:row>35</xdr:row>
      <xdr:rowOff>316561</xdr:rowOff>
    </xdr:to>
    <xdr:sp macro="" textlink="">
      <xdr:nvSpPr>
        <xdr:cNvPr id="118" name="フローチャート : 判断 117"/>
        <xdr:cNvSpPr/>
      </xdr:nvSpPr>
      <xdr:spPr bwMode="auto">
        <a:xfrm>
          <a:off x="4254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326738</xdr:rowOff>
    </xdr:from>
    <xdr:ext cx="762000" cy="259045"/>
    <xdr:sp macro="" textlink="">
      <xdr:nvSpPr>
        <xdr:cNvPr id="119" name="テキスト ボックス 118"/>
        <xdr:cNvSpPr txBox="1"/>
      </xdr:nvSpPr>
      <xdr:spPr>
        <a:xfrm>
          <a:off x="3924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111341</xdr:rowOff>
    </xdr:from>
    <xdr:to>
      <xdr:col>3</xdr:col>
      <xdr:colOff>206375</xdr:colOff>
      <xdr:row>37</xdr:row>
      <xdr:rowOff>21920</xdr:rowOff>
    </xdr:to>
    <xdr:cxnSp macro="">
      <xdr:nvCxnSpPr>
        <xdr:cNvPr id="120" name="直線コネクタ 119"/>
        <xdr:cNvCxnSpPr/>
      </xdr:nvCxnSpPr>
      <xdr:spPr bwMode="auto">
        <a:xfrm>
          <a:off x="2908300" y="7064591"/>
          <a:ext cx="698500" cy="8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160210</xdr:rowOff>
    </xdr:from>
    <xdr:to>
      <xdr:col>3</xdr:col>
      <xdr:colOff>257175</xdr:colOff>
      <xdr:row>35</xdr:row>
      <xdr:rowOff>261810</xdr:rowOff>
    </xdr:to>
    <xdr:sp macro="" textlink="">
      <xdr:nvSpPr>
        <xdr:cNvPr id="121" name="フローチャート : 判断 120"/>
        <xdr:cNvSpPr/>
      </xdr:nvSpPr>
      <xdr:spPr bwMode="auto">
        <a:xfrm>
          <a:off x="3556000" y="6770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271987</xdr:rowOff>
    </xdr:from>
    <xdr:ext cx="762000" cy="259045"/>
    <xdr:sp macro="" textlink="">
      <xdr:nvSpPr>
        <xdr:cNvPr id="122" name="テキスト ボックス 121"/>
        <xdr:cNvSpPr txBox="1"/>
      </xdr:nvSpPr>
      <xdr:spPr>
        <a:xfrm>
          <a:off x="3225800" y="653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92849</xdr:rowOff>
    </xdr:from>
    <xdr:to>
      <xdr:col>2</xdr:col>
      <xdr:colOff>692150</xdr:colOff>
      <xdr:row>35</xdr:row>
      <xdr:rowOff>194449</xdr:rowOff>
    </xdr:to>
    <xdr:sp macro="" textlink="">
      <xdr:nvSpPr>
        <xdr:cNvPr id="123" name="フローチャート : 判断 122"/>
        <xdr:cNvSpPr/>
      </xdr:nvSpPr>
      <xdr:spPr bwMode="auto">
        <a:xfrm>
          <a:off x="2857500" y="6703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204626</xdr:rowOff>
    </xdr:from>
    <xdr:ext cx="762000" cy="259045"/>
    <xdr:sp macro="" textlink="">
      <xdr:nvSpPr>
        <xdr:cNvPr id="124" name="テキスト ボックス 123"/>
        <xdr:cNvSpPr txBox="1"/>
      </xdr:nvSpPr>
      <xdr:spPr>
        <a:xfrm>
          <a:off x="2527300" y="647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15583</xdr:rowOff>
    </xdr:from>
    <xdr:to>
      <xdr:col>5</xdr:col>
      <xdr:colOff>34925</xdr:colOff>
      <xdr:row>36</xdr:row>
      <xdr:rowOff>117183</xdr:rowOff>
    </xdr:to>
    <xdr:sp macro="" textlink="">
      <xdr:nvSpPr>
        <xdr:cNvPr id="130" name="円/楕円 129"/>
        <xdr:cNvSpPr/>
      </xdr:nvSpPr>
      <xdr:spPr bwMode="auto">
        <a:xfrm>
          <a:off x="5600700" y="69688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330560</xdr:rowOff>
    </xdr:from>
    <xdr:ext cx="762000" cy="259045"/>
    <xdr:sp macro="" textlink="">
      <xdr:nvSpPr>
        <xdr:cNvPr id="131" name="人口1人当たり決算額の推移該当値テキスト445"/>
        <xdr:cNvSpPr txBox="1"/>
      </xdr:nvSpPr>
      <xdr:spPr>
        <a:xfrm>
          <a:off x="5740400" y="694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6134</xdr:rowOff>
    </xdr:from>
    <xdr:to>
      <xdr:col>4</xdr:col>
      <xdr:colOff>520700</xdr:colOff>
      <xdr:row>37</xdr:row>
      <xdr:rowOff>107734</xdr:rowOff>
    </xdr:to>
    <xdr:sp macro="" textlink="">
      <xdr:nvSpPr>
        <xdr:cNvPr id="132" name="円/楕円 131"/>
        <xdr:cNvSpPr/>
      </xdr:nvSpPr>
      <xdr:spPr bwMode="auto">
        <a:xfrm>
          <a:off x="4953000" y="7130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92511</xdr:rowOff>
    </xdr:from>
    <xdr:ext cx="736600" cy="259045"/>
    <xdr:sp macro="" textlink="">
      <xdr:nvSpPr>
        <xdr:cNvPr id="133" name="テキスト ボックス 132"/>
        <xdr:cNvSpPr txBox="1"/>
      </xdr:nvSpPr>
      <xdr:spPr>
        <a:xfrm>
          <a:off x="4622800" y="7217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156058</xdr:rowOff>
    </xdr:from>
    <xdr:to>
      <xdr:col>3</xdr:col>
      <xdr:colOff>955675</xdr:colOff>
      <xdr:row>37</xdr:row>
      <xdr:rowOff>86208</xdr:rowOff>
    </xdr:to>
    <xdr:sp macro="" textlink="">
      <xdr:nvSpPr>
        <xdr:cNvPr id="134" name="円/楕円 133"/>
        <xdr:cNvSpPr/>
      </xdr:nvSpPr>
      <xdr:spPr bwMode="auto">
        <a:xfrm>
          <a:off x="4254500" y="710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70985</xdr:rowOff>
    </xdr:from>
    <xdr:ext cx="762000" cy="259045"/>
    <xdr:sp macro="" textlink="">
      <xdr:nvSpPr>
        <xdr:cNvPr id="135" name="テキスト ボックス 134"/>
        <xdr:cNvSpPr txBox="1"/>
      </xdr:nvSpPr>
      <xdr:spPr>
        <a:xfrm>
          <a:off x="3924300" y="7195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142570</xdr:rowOff>
    </xdr:from>
    <xdr:to>
      <xdr:col>3</xdr:col>
      <xdr:colOff>257175</xdr:colOff>
      <xdr:row>37</xdr:row>
      <xdr:rowOff>72720</xdr:rowOff>
    </xdr:to>
    <xdr:sp macro="" textlink="">
      <xdr:nvSpPr>
        <xdr:cNvPr id="136" name="円/楕円 135"/>
        <xdr:cNvSpPr/>
      </xdr:nvSpPr>
      <xdr:spPr bwMode="auto">
        <a:xfrm>
          <a:off x="3556000" y="709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57497</xdr:rowOff>
    </xdr:from>
    <xdr:ext cx="762000" cy="259045"/>
    <xdr:sp macro="" textlink="">
      <xdr:nvSpPr>
        <xdr:cNvPr id="137" name="テキスト ボックス 136"/>
        <xdr:cNvSpPr txBox="1"/>
      </xdr:nvSpPr>
      <xdr:spPr>
        <a:xfrm>
          <a:off x="3225800" y="71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60541</xdr:rowOff>
    </xdr:from>
    <xdr:to>
      <xdr:col>2</xdr:col>
      <xdr:colOff>692150</xdr:colOff>
      <xdr:row>36</xdr:row>
      <xdr:rowOff>162141</xdr:rowOff>
    </xdr:to>
    <xdr:sp macro="" textlink="">
      <xdr:nvSpPr>
        <xdr:cNvPr id="138" name="円/楕円 137"/>
        <xdr:cNvSpPr/>
      </xdr:nvSpPr>
      <xdr:spPr bwMode="auto">
        <a:xfrm>
          <a:off x="2857500" y="7013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146918</xdr:rowOff>
    </xdr:from>
    <xdr:ext cx="762000" cy="259045"/>
    <xdr:sp macro="" textlink="">
      <xdr:nvSpPr>
        <xdr:cNvPr id="139" name="テキスト ボックス 138"/>
        <xdr:cNvSpPr txBox="1"/>
      </xdr:nvSpPr>
      <xdr:spPr>
        <a:xfrm>
          <a:off x="2527300" y="71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492,199
478,079
61.38
157,039,145
150,994,793
5,763,449
84,692,680
114,104,105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4689</xdr:rowOff>
    </xdr:from>
    <xdr:to>
      <xdr:col>6</xdr:col>
      <xdr:colOff>510540</xdr:colOff>
      <xdr:row>38</xdr:row>
      <xdr:rowOff>74549</xdr:rowOff>
    </xdr:to>
    <xdr:cxnSp macro="">
      <xdr:nvCxnSpPr>
        <xdr:cNvPr id="54" name="直線コネクタ 53"/>
        <xdr:cNvCxnSpPr/>
      </xdr:nvCxnSpPr>
      <xdr:spPr>
        <a:xfrm flipV="1">
          <a:off x="4633595" y="5148189"/>
          <a:ext cx="1270" cy="1441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78376</xdr:rowOff>
    </xdr:from>
    <xdr:ext cx="534377" cy="259045"/>
    <xdr:sp macro="" textlink="">
      <xdr:nvSpPr>
        <xdr:cNvPr id="55" name="人件費最小値テキスト"/>
        <xdr:cNvSpPr txBox="1"/>
      </xdr:nvSpPr>
      <xdr:spPr>
        <a:xfrm>
          <a:off x="4686300" y="65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41,425</a:t>
          </a:r>
          <a:endParaRPr kumimoji="1" lang="ja-JP" altLang="en-US" sz="1000" b="1">
            <a:latin typeface="ＭＳ Ｐゴシック"/>
          </a:endParaRPr>
        </a:p>
      </xdr:txBody>
    </xdr:sp>
    <xdr:clientData/>
  </xdr:oneCellAnchor>
  <xdr:twoCellAnchor>
    <xdr:from>
      <xdr:col>6</xdr:col>
      <xdr:colOff>422275</xdr:colOff>
      <xdr:row>38</xdr:row>
      <xdr:rowOff>74549</xdr:rowOff>
    </xdr:from>
    <xdr:to>
      <xdr:col>6</xdr:col>
      <xdr:colOff>600075</xdr:colOff>
      <xdr:row>38</xdr:row>
      <xdr:rowOff>74549</xdr:rowOff>
    </xdr:to>
    <xdr:cxnSp macro="">
      <xdr:nvCxnSpPr>
        <xdr:cNvPr id="56" name="直線コネクタ 55"/>
        <xdr:cNvCxnSpPr/>
      </xdr:nvCxnSpPr>
      <xdr:spPr>
        <a:xfrm>
          <a:off x="4546600" y="6589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122816</xdr:rowOff>
    </xdr:from>
    <xdr:ext cx="534377" cy="259045"/>
    <xdr:sp macro="" textlink="">
      <xdr:nvSpPr>
        <xdr:cNvPr id="57" name="人件費最大値テキスト"/>
        <xdr:cNvSpPr txBox="1"/>
      </xdr:nvSpPr>
      <xdr:spPr>
        <a:xfrm>
          <a:off x="4686300" y="492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72,953</a:t>
          </a:r>
          <a:endParaRPr kumimoji="1" lang="ja-JP" altLang="en-US" sz="1000" b="1">
            <a:latin typeface="ＭＳ Ｐゴシック"/>
          </a:endParaRPr>
        </a:p>
      </xdr:txBody>
    </xdr:sp>
    <xdr:clientData/>
  </xdr:oneCellAnchor>
  <xdr:twoCellAnchor>
    <xdr:from>
      <xdr:col>6</xdr:col>
      <xdr:colOff>422275</xdr:colOff>
      <xdr:row>30</xdr:row>
      <xdr:rowOff>4689</xdr:rowOff>
    </xdr:from>
    <xdr:to>
      <xdr:col>6</xdr:col>
      <xdr:colOff>600075</xdr:colOff>
      <xdr:row>30</xdr:row>
      <xdr:rowOff>4689</xdr:rowOff>
    </xdr:to>
    <xdr:cxnSp macro="">
      <xdr:nvCxnSpPr>
        <xdr:cNvPr id="58" name="直線コネクタ 57"/>
        <xdr:cNvCxnSpPr/>
      </xdr:nvCxnSpPr>
      <xdr:spPr>
        <a:xfrm>
          <a:off x="4546600" y="514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76698</xdr:rowOff>
    </xdr:from>
    <xdr:to>
      <xdr:col>6</xdr:col>
      <xdr:colOff>511175</xdr:colOff>
      <xdr:row>35</xdr:row>
      <xdr:rowOff>87259</xdr:rowOff>
    </xdr:to>
    <xdr:cxnSp macro="">
      <xdr:nvCxnSpPr>
        <xdr:cNvPr id="59" name="直線コネクタ 58"/>
        <xdr:cNvCxnSpPr/>
      </xdr:nvCxnSpPr>
      <xdr:spPr>
        <a:xfrm flipV="1">
          <a:off x="3797300" y="6077448"/>
          <a:ext cx="838200" cy="1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57553</xdr:rowOff>
    </xdr:from>
    <xdr:ext cx="534377" cy="259045"/>
    <xdr:sp macro="" textlink="">
      <xdr:nvSpPr>
        <xdr:cNvPr id="60" name="人件費平均値テキスト"/>
        <xdr:cNvSpPr txBox="1"/>
      </xdr:nvSpPr>
      <xdr:spPr>
        <a:xfrm>
          <a:off x="4686300" y="5715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56,186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34676</xdr:rowOff>
    </xdr:from>
    <xdr:to>
      <xdr:col>6</xdr:col>
      <xdr:colOff>561975</xdr:colOff>
      <xdr:row>34</xdr:row>
      <xdr:rowOff>136276</xdr:rowOff>
    </xdr:to>
    <xdr:sp macro="" textlink="">
      <xdr:nvSpPr>
        <xdr:cNvPr id="61" name="フローチャート : 判断 60"/>
        <xdr:cNvSpPr/>
      </xdr:nvSpPr>
      <xdr:spPr>
        <a:xfrm>
          <a:off x="4584700" y="586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22474</xdr:rowOff>
    </xdr:from>
    <xdr:to>
      <xdr:col>5</xdr:col>
      <xdr:colOff>358775</xdr:colOff>
      <xdr:row>35</xdr:row>
      <xdr:rowOff>87259</xdr:rowOff>
    </xdr:to>
    <xdr:cxnSp macro="">
      <xdr:nvCxnSpPr>
        <xdr:cNvPr id="62" name="直線コネクタ 61"/>
        <xdr:cNvCxnSpPr/>
      </xdr:nvCxnSpPr>
      <xdr:spPr>
        <a:xfrm>
          <a:off x="2908300" y="6023224"/>
          <a:ext cx="889000" cy="6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145959</xdr:rowOff>
    </xdr:from>
    <xdr:to>
      <xdr:col>5</xdr:col>
      <xdr:colOff>409575</xdr:colOff>
      <xdr:row>34</xdr:row>
      <xdr:rowOff>76109</xdr:rowOff>
    </xdr:to>
    <xdr:sp macro="" textlink="">
      <xdr:nvSpPr>
        <xdr:cNvPr id="63" name="フローチャート : 判断 62"/>
        <xdr:cNvSpPr/>
      </xdr:nvSpPr>
      <xdr:spPr>
        <a:xfrm>
          <a:off x="3746500" y="58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92636</xdr:rowOff>
    </xdr:from>
    <xdr:ext cx="534377" cy="259045"/>
    <xdr:sp macro="" textlink="">
      <xdr:nvSpPr>
        <xdr:cNvPr id="64" name="テキスト ボックス 63"/>
        <xdr:cNvSpPr txBox="1"/>
      </xdr:nvSpPr>
      <xdr:spPr>
        <a:xfrm>
          <a:off x="3530111" y="557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57,502</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22474</xdr:rowOff>
    </xdr:from>
    <xdr:to>
      <xdr:col>4</xdr:col>
      <xdr:colOff>155575</xdr:colOff>
      <xdr:row>35</xdr:row>
      <xdr:rowOff>25949</xdr:rowOff>
    </xdr:to>
    <xdr:cxnSp macro="">
      <xdr:nvCxnSpPr>
        <xdr:cNvPr id="65" name="直線コネクタ 64"/>
        <xdr:cNvCxnSpPr/>
      </xdr:nvCxnSpPr>
      <xdr:spPr>
        <a:xfrm flipV="1">
          <a:off x="2019300" y="6023224"/>
          <a:ext cx="8890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168499</xdr:rowOff>
    </xdr:from>
    <xdr:to>
      <xdr:col>4</xdr:col>
      <xdr:colOff>206375</xdr:colOff>
      <xdr:row>34</xdr:row>
      <xdr:rowOff>98649</xdr:rowOff>
    </xdr:to>
    <xdr:sp macro="" textlink="">
      <xdr:nvSpPr>
        <xdr:cNvPr id="66" name="フローチャート : 判断 65"/>
        <xdr:cNvSpPr/>
      </xdr:nvSpPr>
      <xdr:spPr>
        <a:xfrm>
          <a:off x="2857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115176</xdr:rowOff>
    </xdr:from>
    <xdr:ext cx="534377" cy="259045"/>
    <xdr:sp macro="" textlink="">
      <xdr:nvSpPr>
        <xdr:cNvPr id="67" name="テキスト ボックス 66"/>
        <xdr:cNvSpPr txBox="1"/>
      </xdr:nvSpPr>
      <xdr:spPr>
        <a:xfrm>
          <a:off x="2641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116703</xdr:rowOff>
    </xdr:from>
    <xdr:to>
      <xdr:col>2</xdr:col>
      <xdr:colOff>638175</xdr:colOff>
      <xdr:row>35</xdr:row>
      <xdr:rowOff>25949</xdr:rowOff>
    </xdr:to>
    <xdr:cxnSp macro="">
      <xdr:nvCxnSpPr>
        <xdr:cNvPr id="68" name="直線コネクタ 67"/>
        <xdr:cNvCxnSpPr/>
      </xdr:nvCxnSpPr>
      <xdr:spPr>
        <a:xfrm>
          <a:off x="1130300" y="5946003"/>
          <a:ext cx="8890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155468</xdr:rowOff>
    </xdr:from>
    <xdr:to>
      <xdr:col>3</xdr:col>
      <xdr:colOff>3175</xdr:colOff>
      <xdr:row>34</xdr:row>
      <xdr:rowOff>85618</xdr:rowOff>
    </xdr:to>
    <xdr:sp macro="" textlink="">
      <xdr:nvSpPr>
        <xdr:cNvPr id="69" name="フローチャート : 判断 68"/>
        <xdr:cNvSpPr/>
      </xdr:nvSpPr>
      <xdr:spPr>
        <a:xfrm>
          <a:off x="1968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102145</xdr:rowOff>
    </xdr:from>
    <xdr:ext cx="534377" cy="259045"/>
    <xdr:sp macro="" textlink="">
      <xdr:nvSpPr>
        <xdr:cNvPr id="70" name="テキスト ボックス 69"/>
        <xdr:cNvSpPr txBox="1"/>
      </xdr:nvSpPr>
      <xdr:spPr>
        <a:xfrm>
          <a:off x="1752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88214</xdr:rowOff>
    </xdr:from>
    <xdr:to>
      <xdr:col>1</xdr:col>
      <xdr:colOff>485775</xdr:colOff>
      <xdr:row>34</xdr:row>
      <xdr:rowOff>18364</xdr:rowOff>
    </xdr:to>
    <xdr:sp macro="" textlink="">
      <xdr:nvSpPr>
        <xdr:cNvPr id="71" name="フローチャート : 判断 70"/>
        <xdr:cNvSpPr/>
      </xdr:nvSpPr>
      <xdr:spPr>
        <a:xfrm>
          <a:off x="1079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34891</xdr:rowOff>
    </xdr:from>
    <xdr:ext cx="534377" cy="259045"/>
    <xdr:sp macro="" textlink="">
      <xdr:nvSpPr>
        <xdr:cNvPr id="72" name="テキスト ボックス 71"/>
        <xdr:cNvSpPr txBox="1"/>
      </xdr:nvSpPr>
      <xdr:spPr>
        <a:xfrm>
          <a:off x="863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25898</xdr:rowOff>
    </xdr:from>
    <xdr:to>
      <xdr:col>6</xdr:col>
      <xdr:colOff>561975</xdr:colOff>
      <xdr:row>35</xdr:row>
      <xdr:rowOff>127498</xdr:rowOff>
    </xdr:to>
    <xdr:sp macro="" textlink="">
      <xdr:nvSpPr>
        <xdr:cNvPr id="78" name="円/楕円 77"/>
        <xdr:cNvSpPr/>
      </xdr:nvSpPr>
      <xdr:spPr>
        <a:xfrm>
          <a:off x="4584700" y="602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4325</xdr:rowOff>
    </xdr:from>
    <xdr:ext cx="534377" cy="259045"/>
    <xdr:sp macro="" textlink="">
      <xdr:nvSpPr>
        <xdr:cNvPr id="79" name="人件費該当値テキスト"/>
        <xdr:cNvSpPr txBox="1"/>
      </xdr:nvSpPr>
      <xdr:spPr>
        <a:xfrm>
          <a:off x="4686300" y="600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52,628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36459</xdr:rowOff>
    </xdr:from>
    <xdr:to>
      <xdr:col>5</xdr:col>
      <xdr:colOff>409575</xdr:colOff>
      <xdr:row>35</xdr:row>
      <xdr:rowOff>138059</xdr:rowOff>
    </xdr:to>
    <xdr:sp macro="" textlink="">
      <xdr:nvSpPr>
        <xdr:cNvPr id="80" name="円/楕円 79"/>
        <xdr:cNvSpPr/>
      </xdr:nvSpPr>
      <xdr:spPr>
        <a:xfrm>
          <a:off x="3746500" y="60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129186</xdr:rowOff>
    </xdr:from>
    <xdr:ext cx="534377" cy="259045"/>
    <xdr:sp macro="" textlink="">
      <xdr:nvSpPr>
        <xdr:cNvPr id="81" name="テキスト ボックス 80"/>
        <xdr:cNvSpPr txBox="1"/>
      </xdr:nvSpPr>
      <xdr:spPr>
        <a:xfrm>
          <a:off x="3530111" y="61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52,397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143124</xdr:rowOff>
    </xdr:from>
    <xdr:to>
      <xdr:col>4</xdr:col>
      <xdr:colOff>206375</xdr:colOff>
      <xdr:row>35</xdr:row>
      <xdr:rowOff>73274</xdr:rowOff>
    </xdr:to>
    <xdr:sp macro="" textlink="">
      <xdr:nvSpPr>
        <xdr:cNvPr id="82" name="円/楕円 81"/>
        <xdr:cNvSpPr/>
      </xdr:nvSpPr>
      <xdr:spPr>
        <a:xfrm>
          <a:off x="2857500" y="597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64401</xdr:rowOff>
    </xdr:from>
    <xdr:ext cx="534377" cy="259045"/>
    <xdr:sp macro="" textlink="">
      <xdr:nvSpPr>
        <xdr:cNvPr id="83" name="テキスト ボックス 82"/>
        <xdr:cNvSpPr txBox="1"/>
      </xdr:nvSpPr>
      <xdr:spPr>
        <a:xfrm>
          <a:off x="2641111" y="606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146599</xdr:rowOff>
    </xdr:from>
    <xdr:to>
      <xdr:col>3</xdr:col>
      <xdr:colOff>3175</xdr:colOff>
      <xdr:row>35</xdr:row>
      <xdr:rowOff>76749</xdr:rowOff>
    </xdr:to>
    <xdr:sp macro="" textlink="">
      <xdr:nvSpPr>
        <xdr:cNvPr id="84" name="円/楕円 83"/>
        <xdr:cNvSpPr/>
      </xdr:nvSpPr>
      <xdr:spPr>
        <a:xfrm>
          <a:off x="1968500" y="59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67876</xdr:rowOff>
    </xdr:from>
    <xdr:ext cx="534377" cy="259045"/>
    <xdr:sp macro="" textlink="">
      <xdr:nvSpPr>
        <xdr:cNvPr id="85" name="テキスト ボックス 84"/>
        <xdr:cNvSpPr txBox="1"/>
      </xdr:nvSpPr>
      <xdr:spPr>
        <a:xfrm>
          <a:off x="1752111" y="60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53,738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65903</xdr:rowOff>
    </xdr:from>
    <xdr:to>
      <xdr:col>1</xdr:col>
      <xdr:colOff>485775</xdr:colOff>
      <xdr:row>34</xdr:row>
      <xdr:rowOff>167503</xdr:rowOff>
    </xdr:to>
    <xdr:sp macro="" textlink="">
      <xdr:nvSpPr>
        <xdr:cNvPr id="86" name="円/楕円 85"/>
        <xdr:cNvSpPr/>
      </xdr:nvSpPr>
      <xdr:spPr>
        <a:xfrm>
          <a:off x="1079500" y="589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158630</xdr:rowOff>
    </xdr:from>
    <xdr:ext cx="534377" cy="259045"/>
    <xdr:sp macro="" textlink="">
      <xdr:nvSpPr>
        <xdr:cNvPr id="87" name="テキスト ボックス 86"/>
        <xdr:cNvSpPr txBox="1"/>
      </xdr:nvSpPr>
      <xdr:spPr>
        <a:xfrm>
          <a:off x="863111" y="598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83514</xdr:rowOff>
    </xdr:from>
    <xdr:to>
      <xdr:col>6</xdr:col>
      <xdr:colOff>510540</xdr:colOff>
      <xdr:row>58</xdr:row>
      <xdr:rowOff>97367</xdr:rowOff>
    </xdr:to>
    <xdr:cxnSp macro="">
      <xdr:nvCxnSpPr>
        <xdr:cNvPr id="111" name="直線コネクタ 110"/>
        <xdr:cNvCxnSpPr/>
      </xdr:nvCxnSpPr>
      <xdr:spPr>
        <a:xfrm flipV="1">
          <a:off x="4633595" y="8827464"/>
          <a:ext cx="1270" cy="1214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101194</xdr:rowOff>
    </xdr:from>
    <xdr:ext cx="534377" cy="259045"/>
    <xdr:sp macro="" textlink="">
      <xdr:nvSpPr>
        <xdr:cNvPr id="112" name="物件費最小値テキスト"/>
        <xdr:cNvSpPr txBox="1"/>
      </xdr:nvSpPr>
      <xdr:spPr>
        <a:xfrm>
          <a:off x="4686300" y="1004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31,111</a:t>
          </a:r>
          <a:endParaRPr kumimoji="1" lang="ja-JP" altLang="en-US" sz="1000" b="1">
            <a:latin typeface="ＭＳ Ｐゴシック"/>
          </a:endParaRPr>
        </a:p>
      </xdr:txBody>
    </xdr:sp>
    <xdr:clientData/>
  </xdr:oneCellAnchor>
  <xdr:twoCellAnchor>
    <xdr:from>
      <xdr:col>6</xdr:col>
      <xdr:colOff>422275</xdr:colOff>
      <xdr:row>58</xdr:row>
      <xdr:rowOff>97367</xdr:rowOff>
    </xdr:from>
    <xdr:to>
      <xdr:col>6</xdr:col>
      <xdr:colOff>600075</xdr:colOff>
      <xdr:row>58</xdr:row>
      <xdr:rowOff>97367</xdr:rowOff>
    </xdr:to>
    <xdr:cxnSp macro="">
      <xdr:nvCxnSpPr>
        <xdr:cNvPr id="113" name="直線コネクタ 112"/>
        <xdr:cNvCxnSpPr/>
      </xdr:nvCxnSpPr>
      <xdr:spPr>
        <a:xfrm>
          <a:off x="4546600" y="1004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30191</xdr:rowOff>
    </xdr:from>
    <xdr:ext cx="599010" cy="259045"/>
    <xdr:sp macro="" textlink="">
      <xdr:nvSpPr>
        <xdr:cNvPr id="114" name="物件費最大値テキスト"/>
        <xdr:cNvSpPr txBox="1"/>
      </xdr:nvSpPr>
      <xdr:spPr>
        <a:xfrm>
          <a:off x="4686300" y="860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349,747</a:t>
          </a:r>
          <a:endParaRPr kumimoji="1" lang="ja-JP" altLang="en-US" sz="1000" b="1">
            <a:latin typeface="ＭＳ Ｐゴシック"/>
          </a:endParaRPr>
        </a:p>
      </xdr:txBody>
    </xdr:sp>
    <xdr:clientData/>
  </xdr:oneCellAnchor>
  <xdr:twoCellAnchor>
    <xdr:from>
      <xdr:col>6</xdr:col>
      <xdr:colOff>422275</xdr:colOff>
      <xdr:row>51</xdr:row>
      <xdr:rowOff>83514</xdr:rowOff>
    </xdr:from>
    <xdr:to>
      <xdr:col>6</xdr:col>
      <xdr:colOff>600075</xdr:colOff>
      <xdr:row>51</xdr:row>
      <xdr:rowOff>83514</xdr:rowOff>
    </xdr:to>
    <xdr:cxnSp macro="">
      <xdr:nvCxnSpPr>
        <xdr:cNvPr id="115" name="直線コネクタ 114"/>
        <xdr:cNvCxnSpPr/>
      </xdr:nvCxnSpPr>
      <xdr:spPr>
        <a:xfrm>
          <a:off x="4546600" y="88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39813</xdr:rowOff>
    </xdr:from>
    <xdr:to>
      <xdr:col>6</xdr:col>
      <xdr:colOff>511175</xdr:colOff>
      <xdr:row>58</xdr:row>
      <xdr:rowOff>49632</xdr:rowOff>
    </xdr:to>
    <xdr:cxnSp macro="">
      <xdr:nvCxnSpPr>
        <xdr:cNvPr id="116" name="直線コネクタ 115"/>
        <xdr:cNvCxnSpPr/>
      </xdr:nvCxnSpPr>
      <xdr:spPr>
        <a:xfrm>
          <a:off x="3797300" y="9983913"/>
          <a:ext cx="838200" cy="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121976</xdr:rowOff>
    </xdr:from>
    <xdr:ext cx="534377" cy="259045"/>
    <xdr:sp macro="" textlink="">
      <xdr:nvSpPr>
        <xdr:cNvPr id="117" name="物件費平均値テキスト"/>
        <xdr:cNvSpPr txBox="1"/>
      </xdr:nvSpPr>
      <xdr:spPr>
        <a:xfrm>
          <a:off x="4686300" y="97231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62,323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99099</xdr:rowOff>
    </xdr:from>
    <xdr:to>
      <xdr:col>6</xdr:col>
      <xdr:colOff>561975</xdr:colOff>
      <xdr:row>58</xdr:row>
      <xdr:rowOff>29249</xdr:rowOff>
    </xdr:to>
    <xdr:sp macro="" textlink="">
      <xdr:nvSpPr>
        <xdr:cNvPr id="118" name="フローチャート : 判断 117"/>
        <xdr:cNvSpPr/>
      </xdr:nvSpPr>
      <xdr:spPr>
        <a:xfrm>
          <a:off x="4584700" y="987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39813</xdr:rowOff>
    </xdr:from>
    <xdr:to>
      <xdr:col>5</xdr:col>
      <xdr:colOff>358775</xdr:colOff>
      <xdr:row>58</xdr:row>
      <xdr:rowOff>60464</xdr:rowOff>
    </xdr:to>
    <xdr:cxnSp macro="">
      <xdr:nvCxnSpPr>
        <xdr:cNvPr id="119" name="直線コネクタ 118"/>
        <xdr:cNvCxnSpPr/>
      </xdr:nvCxnSpPr>
      <xdr:spPr>
        <a:xfrm flipV="1">
          <a:off x="2908300" y="9983913"/>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94623</xdr:rowOff>
    </xdr:from>
    <xdr:to>
      <xdr:col>5</xdr:col>
      <xdr:colOff>409575</xdr:colOff>
      <xdr:row>58</xdr:row>
      <xdr:rowOff>24773</xdr:rowOff>
    </xdr:to>
    <xdr:sp macro="" textlink="">
      <xdr:nvSpPr>
        <xdr:cNvPr id="120" name="フローチャート : 判断 119"/>
        <xdr:cNvSpPr/>
      </xdr:nvSpPr>
      <xdr:spPr>
        <a:xfrm>
          <a:off x="3746500" y="9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41300</xdr:rowOff>
    </xdr:from>
    <xdr:ext cx="534377" cy="259045"/>
    <xdr:sp macro="" textlink="">
      <xdr:nvSpPr>
        <xdr:cNvPr id="121" name="テキスト ボックス 120"/>
        <xdr:cNvSpPr txBox="1"/>
      </xdr:nvSpPr>
      <xdr:spPr>
        <a:xfrm>
          <a:off x="3530111" y="964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63,498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60464</xdr:rowOff>
    </xdr:from>
    <xdr:to>
      <xdr:col>4</xdr:col>
      <xdr:colOff>155575</xdr:colOff>
      <xdr:row>58</xdr:row>
      <xdr:rowOff>65969</xdr:rowOff>
    </xdr:to>
    <xdr:cxnSp macro="">
      <xdr:nvCxnSpPr>
        <xdr:cNvPr id="122" name="直線コネクタ 121"/>
        <xdr:cNvCxnSpPr/>
      </xdr:nvCxnSpPr>
      <xdr:spPr>
        <a:xfrm flipV="1">
          <a:off x="2019300" y="10004564"/>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126375</xdr:rowOff>
    </xdr:from>
    <xdr:to>
      <xdr:col>4</xdr:col>
      <xdr:colOff>206375</xdr:colOff>
      <xdr:row>58</xdr:row>
      <xdr:rowOff>56525</xdr:rowOff>
    </xdr:to>
    <xdr:sp macro="" textlink="">
      <xdr:nvSpPr>
        <xdr:cNvPr id="123" name="フローチャート : 判断 122"/>
        <xdr:cNvSpPr/>
      </xdr:nvSpPr>
      <xdr:spPr>
        <a:xfrm>
          <a:off x="2857500" y="98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73052</xdr:rowOff>
    </xdr:from>
    <xdr:ext cx="534377" cy="259045"/>
    <xdr:sp macro="" textlink="">
      <xdr:nvSpPr>
        <xdr:cNvPr id="124" name="テキスト ボックス 123"/>
        <xdr:cNvSpPr txBox="1"/>
      </xdr:nvSpPr>
      <xdr:spPr>
        <a:xfrm>
          <a:off x="2641111" y="967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65139</xdr:rowOff>
    </xdr:from>
    <xdr:to>
      <xdr:col>2</xdr:col>
      <xdr:colOff>638175</xdr:colOff>
      <xdr:row>58</xdr:row>
      <xdr:rowOff>65969</xdr:rowOff>
    </xdr:to>
    <xdr:cxnSp macro="">
      <xdr:nvCxnSpPr>
        <xdr:cNvPr id="125" name="直線コネクタ 124"/>
        <xdr:cNvCxnSpPr/>
      </xdr:nvCxnSpPr>
      <xdr:spPr>
        <a:xfrm>
          <a:off x="1130300" y="10009239"/>
          <a:ext cx="889000" cy="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139013</xdr:rowOff>
    </xdr:from>
    <xdr:to>
      <xdr:col>3</xdr:col>
      <xdr:colOff>3175</xdr:colOff>
      <xdr:row>58</xdr:row>
      <xdr:rowOff>69163</xdr:rowOff>
    </xdr:to>
    <xdr:sp macro="" textlink="">
      <xdr:nvSpPr>
        <xdr:cNvPr id="126" name="フローチャート : 判断 125"/>
        <xdr:cNvSpPr/>
      </xdr:nvSpPr>
      <xdr:spPr>
        <a:xfrm>
          <a:off x="1968500" y="991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85690</xdr:rowOff>
    </xdr:from>
    <xdr:ext cx="534377" cy="259045"/>
    <xdr:sp macro="" textlink="">
      <xdr:nvSpPr>
        <xdr:cNvPr id="127" name="テキスト ボックス 126"/>
        <xdr:cNvSpPr txBox="1"/>
      </xdr:nvSpPr>
      <xdr:spPr>
        <a:xfrm>
          <a:off x="1752111" y="96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148903</xdr:rowOff>
    </xdr:from>
    <xdr:to>
      <xdr:col>1</xdr:col>
      <xdr:colOff>485775</xdr:colOff>
      <xdr:row>58</xdr:row>
      <xdr:rowOff>79053</xdr:rowOff>
    </xdr:to>
    <xdr:sp macro="" textlink="">
      <xdr:nvSpPr>
        <xdr:cNvPr id="128" name="フローチャート : 判断 127"/>
        <xdr:cNvSpPr/>
      </xdr:nvSpPr>
      <xdr:spPr>
        <a:xfrm>
          <a:off x="1079500" y="992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95580</xdr:rowOff>
    </xdr:from>
    <xdr:ext cx="534377" cy="259045"/>
    <xdr:sp macro="" textlink="">
      <xdr:nvSpPr>
        <xdr:cNvPr id="129" name="テキスト ボックス 128"/>
        <xdr:cNvSpPr txBox="1"/>
      </xdr:nvSpPr>
      <xdr:spPr>
        <a:xfrm>
          <a:off x="863111" y="96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170282</xdr:rowOff>
    </xdr:from>
    <xdr:to>
      <xdr:col>6</xdr:col>
      <xdr:colOff>561975</xdr:colOff>
      <xdr:row>58</xdr:row>
      <xdr:rowOff>100432</xdr:rowOff>
    </xdr:to>
    <xdr:sp macro="" textlink="">
      <xdr:nvSpPr>
        <xdr:cNvPr id="135" name="円/楕円 134"/>
        <xdr:cNvSpPr/>
      </xdr:nvSpPr>
      <xdr:spPr>
        <a:xfrm>
          <a:off x="4584700" y="994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85209</xdr:rowOff>
    </xdr:from>
    <xdr:ext cx="534377" cy="259045"/>
    <xdr:sp macro="" textlink="">
      <xdr:nvSpPr>
        <xdr:cNvPr id="136" name="物件費該当値テキスト"/>
        <xdr:cNvSpPr txBox="1"/>
      </xdr:nvSpPr>
      <xdr:spPr>
        <a:xfrm>
          <a:off x="4686300" y="9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43,640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160463</xdr:rowOff>
    </xdr:from>
    <xdr:to>
      <xdr:col>5</xdr:col>
      <xdr:colOff>409575</xdr:colOff>
      <xdr:row>58</xdr:row>
      <xdr:rowOff>90613</xdr:rowOff>
    </xdr:to>
    <xdr:sp macro="" textlink="">
      <xdr:nvSpPr>
        <xdr:cNvPr id="137" name="円/楕円 136"/>
        <xdr:cNvSpPr/>
      </xdr:nvSpPr>
      <xdr:spPr>
        <a:xfrm>
          <a:off x="3746500" y="993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81740</xdr:rowOff>
    </xdr:from>
    <xdr:ext cx="534377" cy="259045"/>
    <xdr:sp macro="" textlink="">
      <xdr:nvSpPr>
        <xdr:cNvPr id="138" name="テキスト ボックス 137"/>
        <xdr:cNvSpPr txBox="1"/>
      </xdr:nvSpPr>
      <xdr:spPr>
        <a:xfrm>
          <a:off x="3530111" y="100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46,217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9664</xdr:rowOff>
    </xdr:from>
    <xdr:to>
      <xdr:col>4</xdr:col>
      <xdr:colOff>206375</xdr:colOff>
      <xdr:row>58</xdr:row>
      <xdr:rowOff>111264</xdr:rowOff>
    </xdr:to>
    <xdr:sp macro="" textlink="">
      <xdr:nvSpPr>
        <xdr:cNvPr id="139" name="円/楕円 138"/>
        <xdr:cNvSpPr/>
      </xdr:nvSpPr>
      <xdr:spPr>
        <a:xfrm>
          <a:off x="2857500" y="995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102391</xdr:rowOff>
    </xdr:from>
    <xdr:ext cx="534377" cy="259045"/>
    <xdr:sp macro="" textlink="">
      <xdr:nvSpPr>
        <xdr:cNvPr id="140" name="テキスト ボックス 139"/>
        <xdr:cNvSpPr txBox="1"/>
      </xdr:nvSpPr>
      <xdr:spPr>
        <a:xfrm>
          <a:off x="2641111" y="1004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15169</xdr:rowOff>
    </xdr:from>
    <xdr:to>
      <xdr:col>3</xdr:col>
      <xdr:colOff>3175</xdr:colOff>
      <xdr:row>58</xdr:row>
      <xdr:rowOff>116769</xdr:rowOff>
    </xdr:to>
    <xdr:sp macro="" textlink="">
      <xdr:nvSpPr>
        <xdr:cNvPr id="141" name="円/楕円 140"/>
        <xdr:cNvSpPr/>
      </xdr:nvSpPr>
      <xdr:spPr>
        <a:xfrm>
          <a:off x="1968500" y="99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107896</xdr:rowOff>
    </xdr:from>
    <xdr:ext cx="534377" cy="259045"/>
    <xdr:sp macro="" textlink="">
      <xdr:nvSpPr>
        <xdr:cNvPr id="142" name="テキスト ボックス 141"/>
        <xdr:cNvSpPr txBox="1"/>
      </xdr:nvSpPr>
      <xdr:spPr>
        <a:xfrm>
          <a:off x="1752111" y="1005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14339</xdr:rowOff>
    </xdr:from>
    <xdr:to>
      <xdr:col>1</xdr:col>
      <xdr:colOff>485775</xdr:colOff>
      <xdr:row>58</xdr:row>
      <xdr:rowOff>115939</xdr:rowOff>
    </xdr:to>
    <xdr:sp macro="" textlink="">
      <xdr:nvSpPr>
        <xdr:cNvPr id="143" name="円/楕円 142"/>
        <xdr:cNvSpPr/>
      </xdr:nvSpPr>
      <xdr:spPr>
        <a:xfrm>
          <a:off x="1079500" y="995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107066</xdr:rowOff>
    </xdr:from>
    <xdr:ext cx="534377" cy="259045"/>
    <xdr:sp macro="" textlink="">
      <xdr:nvSpPr>
        <xdr:cNvPr id="144" name="テキスト ボックス 143"/>
        <xdr:cNvSpPr txBox="1"/>
      </xdr:nvSpPr>
      <xdr:spPr>
        <a:xfrm>
          <a:off x="863111" y="1005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130447</xdr:rowOff>
    </xdr:from>
    <xdr:to>
      <xdr:col>6</xdr:col>
      <xdr:colOff>510540</xdr:colOff>
      <xdr:row>79</xdr:row>
      <xdr:rowOff>51853</xdr:rowOff>
    </xdr:to>
    <xdr:cxnSp macro="">
      <xdr:nvCxnSpPr>
        <xdr:cNvPr id="170" name="直線コネクタ 169"/>
        <xdr:cNvCxnSpPr/>
      </xdr:nvCxnSpPr>
      <xdr:spPr>
        <a:xfrm flipV="1">
          <a:off x="4633595" y="12131947"/>
          <a:ext cx="1270" cy="1464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55680</xdr:rowOff>
    </xdr:from>
    <xdr:ext cx="378565" cy="259045"/>
    <xdr:sp macro="" textlink="">
      <xdr:nvSpPr>
        <xdr:cNvPr id="171" name="維持補修費最小値テキスト"/>
        <xdr:cNvSpPr txBox="1"/>
      </xdr:nvSpPr>
      <xdr:spPr>
        <a:xfrm>
          <a:off x="4686300" y="1360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79</xdr:row>
      <xdr:rowOff>51853</xdr:rowOff>
    </xdr:from>
    <xdr:to>
      <xdr:col>6</xdr:col>
      <xdr:colOff>600075</xdr:colOff>
      <xdr:row>79</xdr:row>
      <xdr:rowOff>51853</xdr:rowOff>
    </xdr:to>
    <xdr:cxnSp macro="">
      <xdr:nvCxnSpPr>
        <xdr:cNvPr id="172" name="直線コネクタ 171"/>
        <xdr:cNvCxnSpPr/>
      </xdr:nvCxnSpPr>
      <xdr:spPr>
        <a:xfrm>
          <a:off x="4546600" y="135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77124</xdr:rowOff>
    </xdr:from>
    <xdr:ext cx="534377" cy="259045"/>
    <xdr:sp macro="" textlink="">
      <xdr:nvSpPr>
        <xdr:cNvPr id="173" name="維持補修費最大値テキスト"/>
        <xdr:cNvSpPr txBox="1"/>
      </xdr:nvSpPr>
      <xdr:spPr>
        <a:xfrm>
          <a:off x="4686300" y="1190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13,885</a:t>
          </a:r>
          <a:endParaRPr kumimoji="1" lang="ja-JP" altLang="en-US" sz="1000" b="1">
            <a:latin typeface="ＭＳ Ｐゴシック"/>
          </a:endParaRPr>
        </a:p>
      </xdr:txBody>
    </xdr:sp>
    <xdr:clientData/>
  </xdr:oneCellAnchor>
  <xdr:twoCellAnchor>
    <xdr:from>
      <xdr:col>6</xdr:col>
      <xdr:colOff>422275</xdr:colOff>
      <xdr:row>70</xdr:row>
      <xdr:rowOff>130447</xdr:rowOff>
    </xdr:from>
    <xdr:to>
      <xdr:col>6</xdr:col>
      <xdr:colOff>600075</xdr:colOff>
      <xdr:row>70</xdr:row>
      <xdr:rowOff>130447</xdr:rowOff>
    </xdr:to>
    <xdr:cxnSp macro="">
      <xdr:nvCxnSpPr>
        <xdr:cNvPr id="174" name="直線コネクタ 173"/>
        <xdr:cNvCxnSpPr/>
      </xdr:nvCxnSpPr>
      <xdr:spPr>
        <a:xfrm>
          <a:off x="4546600" y="1213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159730</xdr:rowOff>
    </xdr:from>
    <xdr:to>
      <xdr:col>6</xdr:col>
      <xdr:colOff>511175</xdr:colOff>
      <xdr:row>76</xdr:row>
      <xdr:rowOff>162669</xdr:rowOff>
    </xdr:to>
    <xdr:cxnSp macro="">
      <xdr:nvCxnSpPr>
        <xdr:cNvPr id="175" name="直線コネクタ 174"/>
        <xdr:cNvCxnSpPr/>
      </xdr:nvCxnSpPr>
      <xdr:spPr>
        <a:xfrm>
          <a:off x="3797300" y="13189930"/>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13988</xdr:rowOff>
    </xdr:from>
    <xdr:ext cx="469744" cy="259045"/>
    <xdr:sp macro="" textlink="">
      <xdr:nvSpPr>
        <xdr:cNvPr id="176" name="維持補修費平均値テキスト"/>
        <xdr:cNvSpPr txBox="1"/>
      </xdr:nvSpPr>
      <xdr:spPr>
        <a:xfrm>
          <a:off x="4686300" y="1321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3,265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35561</xdr:rowOff>
    </xdr:from>
    <xdr:to>
      <xdr:col>6</xdr:col>
      <xdr:colOff>561975</xdr:colOff>
      <xdr:row>77</xdr:row>
      <xdr:rowOff>137161</xdr:rowOff>
    </xdr:to>
    <xdr:sp macro="" textlink="">
      <xdr:nvSpPr>
        <xdr:cNvPr id="177" name="フローチャート : 判断 176"/>
        <xdr:cNvSpPr/>
      </xdr:nvSpPr>
      <xdr:spPr>
        <a:xfrm>
          <a:off x="45847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159730</xdr:rowOff>
    </xdr:from>
    <xdr:to>
      <xdr:col>5</xdr:col>
      <xdr:colOff>358775</xdr:colOff>
      <xdr:row>77</xdr:row>
      <xdr:rowOff>17018</xdr:rowOff>
    </xdr:to>
    <xdr:cxnSp macro="">
      <xdr:nvCxnSpPr>
        <xdr:cNvPr id="178" name="直線コネクタ 177"/>
        <xdr:cNvCxnSpPr/>
      </xdr:nvCxnSpPr>
      <xdr:spPr>
        <a:xfrm flipV="1">
          <a:off x="2908300" y="13189930"/>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52760</xdr:rowOff>
    </xdr:from>
    <xdr:to>
      <xdr:col>5</xdr:col>
      <xdr:colOff>409575</xdr:colOff>
      <xdr:row>77</xdr:row>
      <xdr:rowOff>154360</xdr:rowOff>
    </xdr:to>
    <xdr:sp macro="" textlink="">
      <xdr:nvSpPr>
        <xdr:cNvPr id="179" name="フローチャート : 判断 178"/>
        <xdr:cNvSpPr/>
      </xdr:nvSpPr>
      <xdr:spPr>
        <a:xfrm>
          <a:off x="3746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145487</xdr:rowOff>
    </xdr:from>
    <xdr:ext cx="469744" cy="259045"/>
    <xdr:sp macro="" textlink="">
      <xdr:nvSpPr>
        <xdr:cNvPr id="180" name="テキスト ボックス 179"/>
        <xdr:cNvSpPr txBox="1"/>
      </xdr:nvSpPr>
      <xdr:spPr>
        <a:xfrm>
          <a:off x="3562427"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17018</xdr:rowOff>
    </xdr:from>
    <xdr:to>
      <xdr:col>4</xdr:col>
      <xdr:colOff>155575</xdr:colOff>
      <xdr:row>77</xdr:row>
      <xdr:rowOff>55226</xdr:rowOff>
    </xdr:to>
    <xdr:cxnSp macro="">
      <xdr:nvCxnSpPr>
        <xdr:cNvPr id="181" name="直線コネクタ 180"/>
        <xdr:cNvCxnSpPr/>
      </xdr:nvCxnSpPr>
      <xdr:spPr>
        <a:xfrm flipV="1">
          <a:off x="2019300" y="13218668"/>
          <a:ext cx="889000" cy="3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13788</xdr:rowOff>
    </xdr:from>
    <xdr:to>
      <xdr:col>4</xdr:col>
      <xdr:colOff>206375</xdr:colOff>
      <xdr:row>77</xdr:row>
      <xdr:rowOff>115388</xdr:rowOff>
    </xdr:to>
    <xdr:sp macro="" textlink="">
      <xdr:nvSpPr>
        <xdr:cNvPr id="182" name="フローチャート : 判断 181"/>
        <xdr:cNvSpPr/>
      </xdr:nvSpPr>
      <xdr:spPr>
        <a:xfrm>
          <a:off x="2857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106515</xdr:rowOff>
    </xdr:from>
    <xdr:ext cx="469744" cy="259045"/>
    <xdr:sp macro="" textlink="">
      <xdr:nvSpPr>
        <xdr:cNvPr id="183" name="テキスト ボックス 182"/>
        <xdr:cNvSpPr txBox="1"/>
      </xdr:nvSpPr>
      <xdr:spPr>
        <a:xfrm>
          <a:off x="2673427"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55226</xdr:rowOff>
    </xdr:from>
    <xdr:to>
      <xdr:col>2</xdr:col>
      <xdr:colOff>638175</xdr:colOff>
      <xdr:row>77</xdr:row>
      <xdr:rowOff>75474</xdr:rowOff>
    </xdr:to>
    <xdr:cxnSp macro="">
      <xdr:nvCxnSpPr>
        <xdr:cNvPr id="184" name="直線コネクタ 183"/>
        <xdr:cNvCxnSpPr/>
      </xdr:nvCxnSpPr>
      <xdr:spPr>
        <a:xfrm flipV="1">
          <a:off x="1130300" y="13256876"/>
          <a:ext cx="889000" cy="2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19558</xdr:rowOff>
    </xdr:from>
    <xdr:to>
      <xdr:col>3</xdr:col>
      <xdr:colOff>3175</xdr:colOff>
      <xdr:row>77</xdr:row>
      <xdr:rowOff>121158</xdr:rowOff>
    </xdr:to>
    <xdr:sp macro="" textlink="">
      <xdr:nvSpPr>
        <xdr:cNvPr id="185" name="フローチャート : 判断 184"/>
        <xdr:cNvSpPr/>
      </xdr:nvSpPr>
      <xdr:spPr>
        <a:xfrm>
          <a:off x="1968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112285</xdr:rowOff>
    </xdr:from>
    <xdr:ext cx="469744" cy="259045"/>
    <xdr:sp macro="" textlink="">
      <xdr:nvSpPr>
        <xdr:cNvPr id="186" name="テキスト ボックス 185"/>
        <xdr:cNvSpPr txBox="1"/>
      </xdr:nvSpPr>
      <xdr:spPr>
        <a:xfrm>
          <a:off x="1784427" y="1331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24456</xdr:rowOff>
    </xdr:from>
    <xdr:to>
      <xdr:col>1</xdr:col>
      <xdr:colOff>485775</xdr:colOff>
      <xdr:row>77</xdr:row>
      <xdr:rowOff>126056</xdr:rowOff>
    </xdr:to>
    <xdr:sp macro="" textlink="">
      <xdr:nvSpPr>
        <xdr:cNvPr id="187" name="フローチャート : 判断 186"/>
        <xdr:cNvSpPr/>
      </xdr:nvSpPr>
      <xdr:spPr>
        <a:xfrm>
          <a:off x="1079500" y="1322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142583</xdr:rowOff>
    </xdr:from>
    <xdr:ext cx="469744" cy="259045"/>
    <xdr:sp macro="" textlink="">
      <xdr:nvSpPr>
        <xdr:cNvPr id="188" name="テキスト ボックス 187"/>
        <xdr:cNvSpPr txBox="1"/>
      </xdr:nvSpPr>
      <xdr:spPr>
        <a:xfrm>
          <a:off x="895427" y="1300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111869</xdr:rowOff>
    </xdr:from>
    <xdr:to>
      <xdr:col>6</xdr:col>
      <xdr:colOff>561975</xdr:colOff>
      <xdr:row>77</xdr:row>
      <xdr:rowOff>42019</xdr:rowOff>
    </xdr:to>
    <xdr:sp macro="" textlink="">
      <xdr:nvSpPr>
        <xdr:cNvPr id="194" name="円/楕円 193"/>
        <xdr:cNvSpPr/>
      </xdr:nvSpPr>
      <xdr:spPr>
        <a:xfrm>
          <a:off x="4584700" y="1314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134746</xdr:rowOff>
    </xdr:from>
    <xdr:ext cx="469744" cy="259045"/>
    <xdr:sp macro="" textlink="">
      <xdr:nvSpPr>
        <xdr:cNvPr id="195" name="維持補修費該当値テキスト"/>
        <xdr:cNvSpPr txBox="1"/>
      </xdr:nvSpPr>
      <xdr:spPr>
        <a:xfrm>
          <a:off x="4686300" y="129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4,139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108930</xdr:rowOff>
    </xdr:from>
    <xdr:to>
      <xdr:col>5</xdr:col>
      <xdr:colOff>409575</xdr:colOff>
      <xdr:row>77</xdr:row>
      <xdr:rowOff>39080</xdr:rowOff>
    </xdr:to>
    <xdr:sp macro="" textlink="">
      <xdr:nvSpPr>
        <xdr:cNvPr id="196" name="円/楕円 195"/>
        <xdr:cNvSpPr/>
      </xdr:nvSpPr>
      <xdr:spPr>
        <a:xfrm>
          <a:off x="3746500" y="131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55607</xdr:rowOff>
    </xdr:from>
    <xdr:ext cx="469744" cy="259045"/>
    <xdr:sp macro="" textlink="">
      <xdr:nvSpPr>
        <xdr:cNvPr id="197" name="テキスト ボックス 196"/>
        <xdr:cNvSpPr txBox="1"/>
      </xdr:nvSpPr>
      <xdr:spPr>
        <a:xfrm>
          <a:off x="3562427" y="1291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137668</xdr:rowOff>
    </xdr:from>
    <xdr:to>
      <xdr:col>4</xdr:col>
      <xdr:colOff>206375</xdr:colOff>
      <xdr:row>77</xdr:row>
      <xdr:rowOff>67818</xdr:rowOff>
    </xdr:to>
    <xdr:sp macro="" textlink="">
      <xdr:nvSpPr>
        <xdr:cNvPr id="198" name="円/楕円 197"/>
        <xdr:cNvSpPr/>
      </xdr:nvSpPr>
      <xdr:spPr>
        <a:xfrm>
          <a:off x="2857500" y="1316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84345</xdr:rowOff>
    </xdr:from>
    <xdr:ext cx="469744" cy="259045"/>
    <xdr:sp macro="" textlink="">
      <xdr:nvSpPr>
        <xdr:cNvPr id="199" name="テキスト ボックス 198"/>
        <xdr:cNvSpPr txBox="1"/>
      </xdr:nvSpPr>
      <xdr:spPr>
        <a:xfrm>
          <a:off x="2673427" y="1294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4426</xdr:rowOff>
    </xdr:from>
    <xdr:to>
      <xdr:col>3</xdr:col>
      <xdr:colOff>3175</xdr:colOff>
      <xdr:row>77</xdr:row>
      <xdr:rowOff>106026</xdr:rowOff>
    </xdr:to>
    <xdr:sp macro="" textlink="">
      <xdr:nvSpPr>
        <xdr:cNvPr id="200" name="円/楕円 199"/>
        <xdr:cNvSpPr/>
      </xdr:nvSpPr>
      <xdr:spPr>
        <a:xfrm>
          <a:off x="1968500" y="1320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122553</xdr:rowOff>
    </xdr:from>
    <xdr:ext cx="469744" cy="259045"/>
    <xdr:sp macro="" textlink="">
      <xdr:nvSpPr>
        <xdr:cNvPr id="201" name="テキスト ボックス 200"/>
        <xdr:cNvSpPr txBox="1"/>
      </xdr:nvSpPr>
      <xdr:spPr>
        <a:xfrm>
          <a:off x="1784427" y="1298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24674</xdr:rowOff>
    </xdr:from>
    <xdr:to>
      <xdr:col>1</xdr:col>
      <xdr:colOff>485775</xdr:colOff>
      <xdr:row>77</xdr:row>
      <xdr:rowOff>126274</xdr:rowOff>
    </xdr:to>
    <xdr:sp macro="" textlink="">
      <xdr:nvSpPr>
        <xdr:cNvPr id="202" name="円/楕円 201"/>
        <xdr:cNvSpPr/>
      </xdr:nvSpPr>
      <xdr:spPr>
        <a:xfrm>
          <a:off x="1079500" y="1322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117401</xdr:rowOff>
    </xdr:from>
    <xdr:ext cx="469744" cy="259045"/>
    <xdr:sp macro="" textlink="">
      <xdr:nvSpPr>
        <xdr:cNvPr id="203" name="テキスト ボックス 202"/>
        <xdr:cNvSpPr txBox="1"/>
      </xdr:nvSpPr>
      <xdr:spPr>
        <a:xfrm>
          <a:off x="895427" y="1331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35785</xdr:rowOff>
    </xdr:from>
    <xdr:to>
      <xdr:col>6</xdr:col>
      <xdr:colOff>510540</xdr:colOff>
      <xdr:row>98</xdr:row>
      <xdr:rowOff>165156</xdr:rowOff>
    </xdr:to>
    <xdr:cxnSp macro="">
      <xdr:nvCxnSpPr>
        <xdr:cNvPr id="230" name="直線コネクタ 229"/>
        <xdr:cNvCxnSpPr/>
      </xdr:nvCxnSpPr>
      <xdr:spPr>
        <a:xfrm flipV="1">
          <a:off x="4633595" y="15466285"/>
          <a:ext cx="1270" cy="150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168983</xdr:rowOff>
    </xdr:from>
    <xdr:ext cx="534377" cy="259045"/>
    <xdr:sp macro="" textlink="">
      <xdr:nvSpPr>
        <xdr:cNvPr id="231" name="扶助費最小値テキスト"/>
        <xdr:cNvSpPr txBox="1"/>
      </xdr:nvSpPr>
      <xdr:spPr>
        <a:xfrm>
          <a:off x="4686300" y="169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66,441</a:t>
          </a:r>
          <a:endParaRPr kumimoji="1" lang="ja-JP" altLang="en-US" sz="1000" b="1">
            <a:latin typeface="ＭＳ Ｐゴシック"/>
          </a:endParaRPr>
        </a:p>
      </xdr:txBody>
    </xdr:sp>
    <xdr:clientData/>
  </xdr:oneCellAnchor>
  <xdr:twoCellAnchor>
    <xdr:from>
      <xdr:col>6</xdr:col>
      <xdr:colOff>422275</xdr:colOff>
      <xdr:row>98</xdr:row>
      <xdr:rowOff>165156</xdr:rowOff>
    </xdr:from>
    <xdr:to>
      <xdr:col>6</xdr:col>
      <xdr:colOff>600075</xdr:colOff>
      <xdr:row>98</xdr:row>
      <xdr:rowOff>165156</xdr:rowOff>
    </xdr:to>
    <xdr:cxnSp macro="">
      <xdr:nvCxnSpPr>
        <xdr:cNvPr id="232" name="直線コネクタ 231"/>
        <xdr:cNvCxnSpPr/>
      </xdr:nvCxnSpPr>
      <xdr:spPr>
        <a:xfrm>
          <a:off x="4546600" y="16967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153912</xdr:rowOff>
    </xdr:from>
    <xdr:ext cx="599010" cy="259045"/>
    <xdr:sp macro="" textlink="">
      <xdr:nvSpPr>
        <xdr:cNvPr id="233" name="扶助費最大値テキスト"/>
        <xdr:cNvSpPr txBox="1"/>
      </xdr:nvSpPr>
      <xdr:spPr>
        <a:xfrm>
          <a:off x="4686300" y="1524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158,364</a:t>
          </a:r>
          <a:endParaRPr kumimoji="1" lang="ja-JP" altLang="en-US" sz="1000" b="1">
            <a:latin typeface="ＭＳ Ｐゴシック"/>
          </a:endParaRPr>
        </a:p>
      </xdr:txBody>
    </xdr:sp>
    <xdr:clientData/>
  </xdr:oneCellAnchor>
  <xdr:twoCellAnchor>
    <xdr:from>
      <xdr:col>6</xdr:col>
      <xdr:colOff>422275</xdr:colOff>
      <xdr:row>90</xdr:row>
      <xdr:rowOff>35785</xdr:rowOff>
    </xdr:from>
    <xdr:to>
      <xdr:col>6</xdr:col>
      <xdr:colOff>600075</xdr:colOff>
      <xdr:row>90</xdr:row>
      <xdr:rowOff>35785</xdr:rowOff>
    </xdr:to>
    <xdr:cxnSp macro="">
      <xdr:nvCxnSpPr>
        <xdr:cNvPr id="234" name="直線コネクタ 233"/>
        <xdr:cNvCxnSpPr/>
      </xdr:nvCxnSpPr>
      <xdr:spPr>
        <a:xfrm>
          <a:off x="4546600" y="15466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74744</xdr:rowOff>
    </xdr:from>
    <xdr:to>
      <xdr:col>6</xdr:col>
      <xdr:colOff>511175</xdr:colOff>
      <xdr:row>96</xdr:row>
      <xdr:rowOff>168193</xdr:rowOff>
    </xdr:to>
    <xdr:cxnSp macro="">
      <xdr:nvCxnSpPr>
        <xdr:cNvPr id="235" name="直線コネクタ 234"/>
        <xdr:cNvCxnSpPr/>
      </xdr:nvCxnSpPr>
      <xdr:spPr>
        <a:xfrm flipV="1">
          <a:off x="3797300" y="16533944"/>
          <a:ext cx="838200" cy="9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6715</xdr:rowOff>
    </xdr:from>
    <xdr:ext cx="534377" cy="259045"/>
    <xdr:sp macro="" textlink="">
      <xdr:nvSpPr>
        <xdr:cNvPr id="236" name="扶助費平均値テキスト"/>
        <xdr:cNvSpPr txBox="1"/>
      </xdr:nvSpPr>
      <xdr:spPr>
        <a:xfrm>
          <a:off x="4686300" y="16465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92,712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28288</xdr:rowOff>
    </xdr:from>
    <xdr:to>
      <xdr:col>6</xdr:col>
      <xdr:colOff>561975</xdr:colOff>
      <xdr:row>96</xdr:row>
      <xdr:rowOff>129888</xdr:rowOff>
    </xdr:to>
    <xdr:sp macro="" textlink="">
      <xdr:nvSpPr>
        <xdr:cNvPr id="237" name="フローチャート : 判断 236"/>
        <xdr:cNvSpPr/>
      </xdr:nvSpPr>
      <xdr:spPr>
        <a:xfrm>
          <a:off x="45847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168193</xdr:rowOff>
    </xdr:from>
    <xdr:to>
      <xdr:col>5</xdr:col>
      <xdr:colOff>358775</xdr:colOff>
      <xdr:row>97</xdr:row>
      <xdr:rowOff>51443</xdr:rowOff>
    </xdr:to>
    <xdr:cxnSp macro="">
      <xdr:nvCxnSpPr>
        <xdr:cNvPr id="238" name="直線コネクタ 237"/>
        <xdr:cNvCxnSpPr/>
      </xdr:nvCxnSpPr>
      <xdr:spPr>
        <a:xfrm flipV="1">
          <a:off x="2908300" y="16627393"/>
          <a:ext cx="889000" cy="5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153479</xdr:rowOff>
    </xdr:from>
    <xdr:to>
      <xdr:col>5</xdr:col>
      <xdr:colOff>409575</xdr:colOff>
      <xdr:row>97</xdr:row>
      <xdr:rowOff>83629</xdr:rowOff>
    </xdr:to>
    <xdr:sp macro="" textlink="">
      <xdr:nvSpPr>
        <xdr:cNvPr id="239" name="フローチャート : 判断 238"/>
        <xdr:cNvSpPr/>
      </xdr:nvSpPr>
      <xdr:spPr>
        <a:xfrm>
          <a:off x="3746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74756</xdr:rowOff>
    </xdr:from>
    <xdr:ext cx="534377" cy="259045"/>
    <xdr:sp macro="" textlink="">
      <xdr:nvSpPr>
        <xdr:cNvPr id="240" name="テキスト ボックス 239"/>
        <xdr:cNvSpPr txBox="1"/>
      </xdr:nvSpPr>
      <xdr:spPr>
        <a:xfrm>
          <a:off x="3530111" y="167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51443</xdr:rowOff>
    </xdr:from>
    <xdr:to>
      <xdr:col>4</xdr:col>
      <xdr:colOff>155575</xdr:colOff>
      <xdr:row>97</xdr:row>
      <xdr:rowOff>150608</xdr:rowOff>
    </xdr:to>
    <xdr:cxnSp macro="">
      <xdr:nvCxnSpPr>
        <xdr:cNvPr id="241" name="直線コネクタ 240"/>
        <xdr:cNvCxnSpPr/>
      </xdr:nvCxnSpPr>
      <xdr:spPr>
        <a:xfrm flipV="1">
          <a:off x="2019300" y="16682093"/>
          <a:ext cx="889000" cy="9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107531</xdr:rowOff>
    </xdr:from>
    <xdr:to>
      <xdr:col>4</xdr:col>
      <xdr:colOff>206375</xdr:colOff>
      <xdr:row>97</xdr:row>
      <xdr:rowOff>37681</xdr:rowOff>
    </xdr:to>
    <xdr:sp macro="" textlink="">
      <xdr:nvSpPr>
        <xdr:cNvPr id="242" name="フローチャート : 判断 241"/>
        <xdr:cNvSpPr/>
      </xdr:nvSpPr>
      <xdr:spPr>
        <a:xfrm>
          <a:off x="2857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54208</xdr:rowOff>
    </xdr:from>
    <xdr:ext cx="534377" cy="259045"/>
    <xdr:sp macro="" textlink="">
      <xdr:nvSpPr>
        <xdr:cNvPr id="243" name="テキスト ボックス 242"/>
        <xdr:cNvSpPr txBox="1"/>
      </xdr:nvSpPr>
      <xdr:spPr>
        <a:xfrm>
          <a:off x="2641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150608</xdr:rowOff>
    </xdr:from>
    <xdr:to>
      <xdr:col>2</xdr:col>
      <xdr:colOff>638175</xdr:colOff>
      <xdr:row>98</xdr:row>
      <xdr:rowOff>17709</xdr:rowOff>
    </xdr:to>
    <xdr:cxnSp macro="">
      <xdr:nvCxnSpPr>
        <xdr:cNvPr id="244" name="直線コネクタ 243"/>
        <xdr:cNvCxnSpPr/>
      </xdr:nvCxnSpPr>
      <xdr:spPr>
        <a:xfrm flipV="1">
          <a:off x="1130300" y="16781258"/>
          <a:ext cx="889000" cy="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22051</xdr:rowOff>
    </xdr:from>
    <xdr:to>
      <xdr:col>3</xdr:col>
      <xdr:colOff>3175</xdr:colOff>
      <xdr:row>97</xdr:row>
      <xdr:rowOff>123651</xdr:rowOff>
    </xdr:to>
    <xdr:sp macro="" textlink="">
      <xdr:nvSpPr>
        <xdr:cNvPr id="245" name="フローチャート : 判断 244"/>
        <xdr:cNvSpPr/>
      </xdr:nvSpPr>
      <xdr:spPr>
        <a:xfrm>
          <a:off x="1968500" y="1665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140178</xdr:rowOff>
    </xdr:from>
    <xdr:ext cx="534377" cy="259045"/>
    <xdr:sp macro="" textlink="">
      <xdr:nvSpPr>
        <xdr:cNvPr id="246" name="テキスト ボックス 245"/>
        <xdr:cNvSpPr txBox="1"/>
      </xdr:nvSpPr>
      <xdr:spPr>
        <a:xfrm>
          <a:off x="1752111" y="1642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24092</xdr:rowOff>
    </xdr:from>
    <xdr:to>
      <xdr:col>1</xdr:col>
      <xdr:colOff>485775</xdr:colOff>
      <xdr:row>97</xdr:row>
      <xdr:rowOff>125692</xdr:rowOff>
    </xdr:to>
    <xdr:sp macro="" textlink="">
      <xdr:nvSpPr>
        <xdr:cNvPr id="247" name="フローチャート : 判断 246"/>
        <xdr:cNvSpPr/>
      </xdr:nvSpPr>
      <xdr:spPr>
        <a:xfrm>
          <a:off x="1079500" y="1665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142219</xdr:rowOff>
    </xdr:from>
    <xdr:ext cx="534377" cy="259045"/>
    <xdr:sp macro="" textlink="">
      <xdr:nvSpPr>
        <xdr:cNvPr id="248" name="テキスト ボックス 247"/>
        <xdr:cNvSpPr txBox="1"/>
      </xdr:nvSpPr>
      <xdr:spPr>
        <a:xfrm>
          <a:off x="863111" y="164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23944</xdr:rowOff>
    </xdr:from>
    <xdr:to>
      <xdr:col>6</xdr:col>
      <xdr:colOff>561975</xdr:colOff>
      <xdr:row>96</xdr:row>
      <xdr:rowOff>125544</xdr:rowOff>
    </xdr:to>
    <xdr:sp macro="" textlink="">
      <xdr:nvSpPr>
        <xdr:cNvPr id="254" name="円/楕円 253"/>
        <xdr:cNvSpPr/>
      </xdr:nvSpPr>
      <xdr:spPr>
        <a:xfrm>
          <a:off x="4584700" y="1648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46821</xdr:rowOff>
    </xdr:from>
    <xdr:ext cx="534377" cy="259045"/>
    <xdr:sp macro="" textlink="">
      <xdr:nvSpPr>
        <xdr:cNvPr id="255" name="扶助費該当値テキスト"/>
        <xdr:cNvSpPr txBox="1"/>
      </xdr:nvSpPr>
      <xdr:spPr>
        <a:xfrm>
          <a:off x="4686300" y="1633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92,978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117393</xdr:rowOff>
    </xdr:from>
    <xdr:to>
      <xdr:col>5</xdr:col>
      <xdr:colOff>409575</xdr:colOff>
      <xdr:row>97</xdr:row>
      <xdr:rowOff>47543</xdr:rowOff>
    </xdr:to>
    <xdr:sp macro="" textlink="">
      <xdr:nvSpPr>
        <xdr:cNvPr id="256" name="円/楕円 255"/>
        <xdr:cNvSpPr/>
      </xdr:nvSpPr>
      <xdr:spPr>
        <a:xfrm>
          <a:off x="3746500" y="1657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64070</xdr:rowOff>
    </xdr:from>
    <xdr:ext cx="534377" cy="259045"/>
    <xdr:sp macro="" textlink="">
      <xdr:nvSpPr>
        <xdr:cNvPr id="257" name="テキスト ボックス 256"/>
        <xdr:cNvSpPr txBox="1"/>
      </xdr:nvSpPr>
      <xdr:spPr>
        <a:xfrm>
          <a:off x="3530111" y="163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87,255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643</xdr:rowOff>
    </xdr:from>
    <xdr:to>
      <xdr:col>4</xdr:col>
      <xdr:colOff>206375</xdr:colOff>
      <xdr:row>97</xdr:row>
      <xdr:rowOff>102243</xdr:rowOff>
    </xdr:to>
    <xdr:sp macro="" textlink="">
      <xdr:nvSpPr>
        <xdr:cNvPr id="258" name="円/楕円 257"/>
        <xdr:cNvSpPr/>
      </xdr:nvSpPr>
      <xdr:spPr>
        <a:xfrm>
          <a:off x="2857500" y="1663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93370</xdr:rowOff>
    </xdr:from>
    <xdr:ext cx="534377" cy="259045"/>
    <xdr:sp macro="" textlink="">
      <xdr:nvSpPr>
        <xdr:cNvPr id="259" name="テキスト ボックス 258"/>
        <xdr:cNvSpPr txBox="1"/>
      </xdr:nvSpPr>
      <xdr:spPr>
        <a:xfrm>
          <a:off x="2641111" y="1672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99808</xdr:rowOff>
    </xdr:from>
    <xdr:to>
      <xdr:col>3</xdr:col>
      <xdr:colOff>3175</xdr:colOff>
      <xdr:row>98</xdr:row>
      <xdr:rowOff>29958</xdr:rowOff>
    </xdr:to>
    <xdr:sp macro="" textlink="">
      <xdr:nvSpPr>
        <xdr:cNvPr id="260" name="円/楕円 259"/>
        <xdr:cNvSpPr/>
      </xdr:nvSpPr>
      <xdr:spPr>
        <a:xfrm>
          <a:off x="1968500" y="167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21085</xdr:rowOff>
    </xdr:from>
    <xdr:ext cx="534377" cy="259045"/>
    <xdr:sp macro="" textlink="">
      <xdr:nvSpPr>
        <xdr:cNvPr id="261" name="テキスト ボックス 260"/>
        <xdr:cNvSpPr txBox="1"/>
      </xdr:nvSpPr>
      <xdr:spPr>
        <a:xfrm>
          <a:off x="1752111" y="1682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138359</xdr:rowOff>
    </xdr:from>
    <xdr:to>
      <xdr:col>1</xdr:col>
      <xdr:colOff>485775</xdr:colOff>
      <xdr:row>98</xdr:row>
      <xdr:rowOff>68509</xdr:rowOff>
    </xdr:to>
    <xdr:sp macro="" textlink="">
      <xdr:nvSpPr>
        <xdr:cNvPr id="262" name="円/楕円 261"/>
        <xdr:cNvSpPr/>
      </xdr:nvSpPr>
      <xdr:spPr>
        <a:xfrm>
          <a:off x="1079500" y="167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59636</xdr:rowOff>
    </xdr:from>
    <xdr:ext cx="534377" cy="259045"/>
    <xdr:sp macro="" textlink="">
      <xdr:nvSpPr>
        <xdr:cNvPr id="263" name="テキスト ボックス 262"/>
        <xdr:cNvSpPr txBox="1"/>
      </xdr:nvSpPr>
      <xdr:spPr>
        <a:xfrm>
          <a:off x="863111" y="168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130670</xdr:rowOff>
    </xdr:from>
    <xdr:to>
      <xdr:col>15</xdr:col>
      <xdr:colOff>180340</xdr:colOff>
      <xdr:row>39</xdr:row>
      <xdr:rowOff>93675</xdr:rowOff>
    </xdr:to>
    <xdr:cxnSp macro="">
      <xdr:nvCxnSpPr>
        <xdr:cNvPr id="288" name="直線コネクタ 287"/>
        <xdr:cNvCxnSpPr/>
      </xdr:nvCxnSpPr>
      <xdr:spPr>
        <a:xfrm flipV="1">
          <a:off x="10475595" y="5274170"/>
          <a:ext cx="1270" cy="150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97502</xdr:rowOff>
    </xdr:from>
    <xdr:ext cx="469744" cy="259045"/>
    <xdr:sp macro="" textlink="">
      <xdr:nvSpPr>
        <xdr:cNvPr id="289" name="補助費等最小値テキスト"/>
        <xdr:cNvSpPr txBox="1"/>
      </xdr:nvSpPr>
      <xdr:spPr>
        <a:xfrm>
          <a:off x="10528300" y="67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8,708</a:t>
          </a:r>
          <a:endParaRPr kumimoji="1" lang="ja-JP" altLang="en-US" sz="1000" b="1">
            <a:latin typeface="ＭＳ Ｐゴシック"/>
          </a:endParaRPr>
        </a:p>
      </xdr:txBody>
    </xdr:sp>
    <xdr:clientData/>
  </xdr:oneCellAnchor>
  <xdr:twoCellAnchor>
    <xdr:from>
      <xdr:col>15</xdr:col>
      <xdr:colOff>92075</xdr:colOff>
      <xdr:row>39</xdr:row>
      <xdr:rowOff>93675</xdr:rowOff>
    </xdr:from>
    <xdr:to>
      <xdr:col>15</xdr:col>
      <xdr:colOff>269875</xdr:colOff>
      <xdr:row>39</xdr:row>
      <xdr:rowOff>93675</xdr:rowOff>
    </xdr:to>
    <xdr:cxnSp macro="">
      <xdr:nvCxnSpPr>
        <xdr:cNvPr id="290" name="直線コネクタ 289"/>
        <xdr:cNvCxnSpPr/>
      </xdr:nvCxnSpPr>
      <xdr:spPr>
        <a:xfrm>
          <a:off x="10388600" y="678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77347</xdr:rowOff>
    </xdr:from>
    <xdr:ext cx="534377" cy="259045"/>
    <xdr:sp macro="" textlink="">
      <xdr:nvSpPr>
        <xdr:cNvPr id="291" name="補助費等最大値テキスト"/>
        <xdr:cNvSpPr txBox="1"/>
      </xdr:nvSpPr>
      <xdr:spPr>
        <a:xfrm>
          <a:off x="10528300" y="504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48,237</a:t>
          </a:r>
          <a:endParaRPr kumimoji="1" lang="ja-JP" altLang="en-US" sz="1000" b="1">
            <a:latin typeface="ＭＳ Ｐゴシック"/>
          </a:endParaRPr>
        </a:p>
      </xdr:txBody>
    </xdr:sp>
    <xdr:clientData/>
  </xdr:oneCellAnchor>
  <xdr:twoCellAnchor>
    <xdr:from>
      <xdr:col>15</xdr:col>
      <xdr:colOff>92075</xdr:colOff>
      <xdr:row>30</xdr:row>
      <xdr:rowOff>130670</xdr:rowOff>
    </xdr:from>
    <xdr:to>
      <xdr:col>15</xdr:col>
      <xdr:colOff>269875</xdr:colOff>
      <xdr:row>30</xdr:row>
      <xdr:rowOff>130670</xdr:rowOff>
    </xdr:to>
    <xdr:cxnSp macro="">
      <xdr:nvCxnSpPr>
        <xdr:cNvPr id="292" name="直線コネクタ 291"/>
        <xdr:cNvCxnSpPr/>
      </xdr:nvCxnSpPr>
      <xdr:spPr>
        <a:xfrm>
          <a:off x="10388600" y="527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149949</xdr:rowOff>
    </xdr:from>
    <xdr:to>
      <xdr:col>15</xdr:col>
      <xdr:colOff>180975</xdr:colOff>
      <xdr:row>38</xdr:row>
      <xdr:rowOff>29019</xdr:rowOff>
    </xdr:to>
    <xdr:cxnSp macro="">
      <xdr:nvCxnSpPr>
        <xdr:cNvPr id="293" name="直線コネクタ 292"/>
        <xdr:cNvCxnSpPr/>
      </xdr:nvCxnSpPr>
      <xdr:spPr>
        <a:xfrm flipV="1">
          <a:off x="9639300" y="6493599"/>
          <a:ext cx="8382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79811</xdr:rowOff>
    </xdr:from>
    <xdr:ext cx="534377" cy="259045"/>
    <xdr:sp macro="" textlink="">
      <xdr:nvSpPr>
        <xdr:cNvPr id="294" name="補助費等平均値テキスト"/>
        <xdr:cNvSpPr txBox="1"/>
      </xdr:nvSpPr>
      <xdr:spPr>
        <a:xfrm>
          <a:off x="10528300" y="5909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26,339</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56934</xdr:rowOff>
    </xdr:from>
    <xdr:to>
      <xdr:col>15</xdr:col>
      <xdr:colOff>231775</xdr:colOff>
      <xdr:row>35</xdr:row>
      <xdr:rowOff>158534</xdr:rowOff>
    </xdr:to>
    <xdr:sp macro="" textlink="">
      <xdr:nvSpPr>
        <xdr:cNvPr id="295" name="フローチャート : 判断 294"/>
        <xdr:cNvSpPr/>
      </xdr:nvSpPr>
      <xdr:spPr>
        <a:xfrm>
          <a:off x="10426700" y="605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29019</xdr:rowOff>
    </xdr:from>
    <xdr:to>
      <xdr:col>14</xdr:col>
      <xdr:colOff>28575</xdr:colOff>
      <xdr:row>38</xdr:row>
      <xdr:rowOff>33554</xdr:rowOff>
    </xdr:to>
    <xdr:cxnSp macro="">
      <xdr:nvCxnSpPr>
        <xdr:cNvPr id="296" name="直線コネクタ 295"/>
        <xdr:cNvCxnSpPr/>
      </xdr:nvCxnSpPr>
      <xdr:spPr>
        <a:xfrm flipV="1">
          <a:off x="8750300" y="6544119"/>
          <a:ext cx="8890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122009</xdr:rowOff>
    </xdr:from>
    <xdr:to>
      <xdr:col>14</xdr:col>
      <xdr:colOff>79375</xdr:colOff>
      <xdr:row>36</xdr:row>
      <xdr:rowOff>52159</xdr:rowOff>
    </xdr:to>
    <xdr:sp macro="" textlink="">
      <xdr:nvSpPr>
        <xdr:cNvPr id="297" name="フローチャート : 判断 296"/>
        <xdr:cNvSpPr/>
      </xdr:nvSpPr>
      <xdr:spPr>
        <a:xfrm>
          <a:off x="9588500" y="6122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68686</xdr:rowOff>
    </xdr:from>
    <xdr:ext cx="534377" cy="259045"/>
    <xdr:sp macro="" textlink="">
      <xdr:nvSpPr>
        <xdr:cNvPr id="298" name="テキスト ボックス 297"/>
        <xdr:cNvSpPr txBox="1"/>
      </xdr:nvSpPr>
      <xdr:spPr>
        <a:xfrm>
          <a:off x="9372111" y="58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24,631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33554</xdr:rowOff>
    </xdr:from>
    <xdr:to>
      <xdr:col>12</xdr:col>
      <xdr:colOff>511175</xdr:colOff>
      <xdr:row>38</xdr:row>
      <xdr:rowOff>39268</xdr:rowOff>
    </xdr:to>
    <xdr:cxnSp macro="">
      <xdr:nvCxnSpPr>
        <xdr:cNvPr id="299" name="直線コネクタ 298"/>
        <xdr:cNvCxnSpPr/>
      </xdr:nvCxnSpPr>
      <xdr:spPr>
        <a:xfrm flipV="1">
          <a:off x="7861300" y="6548654"/>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26988</xdr:rowOff>
    </xdr:from>
    <xdr:to>
      <xdr:col>12</xdr:col>
      <xdr:colOff>561975</xdr:colOff>
      <xdr:row>35</xdr:row>
      <xdr:rowOff>128588</xdr:rowOff>
    </xdr:to>
    <xdr:sp macro="" textlink="">
      <xdr:nvSpPr>
        <xdr:cNvPr id="300" name="フローチャート : 判断 299"/>
        <xdr:cNvSpPr/>
      </xdr:nvSpPr>
      <xdr:spPr>
        <a:xfrm>
          <a:off x="8699500" y="602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145115</xdr:rowOff>
    </xdr:from>
    <xdr:ext cx="534377" cy="259045"/>
    <xdr:sp macro="" textlink="">
      <xdr:nvSpPr>
        <xdr:cNvPr id="301" name="テキスト ボックス 300"/>
        <xdr:cNvSpPr txBox="1"/>
      </xdr:nvSpPr>
      <xdr:spPr>
        <a:xfrm>
          <a:off x="8483111" y="580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39268</xdr:rowOff>
    </xdr:from>
    <xdr:to>
      <xdr:col>11</xdr:col>
      <xdr:colOff>307975</xdr:colOff>
      <xdr:row>38</xdr:row>
      <xdr:rowOff>156388</xdr:rowOff>
    </xdr:to>
    <xdr:cxnSp macro="">
      <xdr:nvCxnSpPr>
        <xdr:cNvPr id="302" name="直線コネクタ 301"/>
        <xdr:cNvCxnSpPr/>
      </xdr:nvCxnSpPr>
      <xdr:spPr>
        <a:xfrm flipV="1">
          <a:off x="6972300" y="6554368"/>
          <a:ext cx="889000" cy="11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118694</xdr:rowOff>
    </xdr:from>
    <xdr:to>
      <xdr:col>11</xdr:col>
      <xdr:colOff>358775</xdr:colOff>
      <xdr:row>34</xdr:row>
      <xdr:rowOff>48844</xdr:rowOff>
    </xdr:to>
    <xdr:sp macro="" textlink="">
      <xdr:nvSpPr>
        <xdr:cNvPr id="303" name="フローチャート : 判断 302"/>
        <xdr:cNvSpPr/>
      </xdr:nvSpPr>
      <xdr:spPr>
        <a:xfrm>
          <a:off x="7810500" y="577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65371</xdr:rowOff>
    </xdr:from>
    <xdr:ext cx="534377" cy="259045"/>
    <xdr:sp macro="" textlink="">
      <xdr:nvSpPr>
        <xdr:cNvPr id="304" name="テキスト ボックス 303"/>
        <xdr:cNvSpPr txBox="1"/>
      </xdr:nvSpPr>
      <xdr:spPr>
        <a:xfrm>
          <a:off x="7594111" y="555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4356</xdr:rowOff>
    </xdr:from>
    <xdr:to>
      <xdr:col>10</xdr:col>
      <xdr:colOff>155575</xdr:colOff>
      <xdr:row>34</xdr:row>
      <xdr:rowOff>105956</xdr:rowOff>
    </xdr:to>
    <xdr:sp macro="" textlink="">
      <xdr:nvSpPr>
        <xdr:cNvPr id="305" name="フローチャート : 判断 304"/>
        <xdr:cNvSpPr/>
      </xdr:nvSpPr>
      <xdr:spPr>
        <a:xfrm>
          <a:off x="6921500" y="583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122483</xdr:rowOff>
    </xdr:from>
    <xdr:ext cx="534377" cy="259045"/>
    <xdr:sp macro="" textlink="">
      <xdr:nvSpPr>
        <xdr:cNvPr id="306" name="テキスト ボックス 305"/>
        <xdr:cNvSpPr txBox="1"/>
      </xdr:nvSpPr>
      <xdr:spPr>
        <a:xfrm>
          <a:off x="6705111" y="560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99149</xdr:rowOff>
    </xdr:from>
    <xdr:to>
      <xdr:col>15</xdr:col>
      <xdr:colOff>231775</xdr:colOff>
      <xdr:row>38</xdr:row>
      <xdr:rowOff>29299</xdr:rowOff>
    </xdr:to>
    <xdr:sp macro="" textlink="">
      <xdr:nvSpPr>
        <xdr:cNvPr id="312" name="円/楕円 311"/>
        <xdr:cNvSpPr/>
      </xdr:nvSpPr>
      <xdr:spPr>
        <a:xfrm>
          <a:off x="10426700" y="644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77576</xdr:rowOff>
    </xdr:from>
    <xdr:ext cx="534377" cy="259045"/>
    <xdr:sp macro="" textlink="">
      <xdr:nvSpPr>
        <xdr:cNvPr id="313" name="補助費等該当値テキスト"/>
        <xdr:cNvSpPr txBox="1"/>
      </xdr:nvSpPr>
      <xdr:spPr>
        <a:xfrm>
          <a:off x="10528300" y="642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16,231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149670</xdr:rowOff>
    </xdr:from>
    <xdr:to>
      <xdr:col>14</xdr:col>
      <xdr:colOff>79375</xdr:colOff>
      <xdr:row>38</xdr:row>
      <xdr:rowOff>79820</xdr:rowOff>
    </xdr:to>
    <xdr:sp macro="" textlink="">
      <xdr:nvSpPr>
        <xdr:cNvPr id="314" name="円/楕円 313"/>
        <xdr:cNvSpPr/>
      </xdr:nvSpPr>
      <xdr:spPr>
        <a:xfrm>
          <a:off x="9588500" y="649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70946</xdr:rowOff>
    </xdr:from>
    <xdr:ext cx="534377" cy="259045"/>
    <xdr:sp macro="" textlink="">
      <xdr:nvSpPr>
        <xdr:cNvPr id="315" name="テキスト ボックス 314"/>
        <xdr:cNvSpPr txBox="1"/>
      </xdr:nvSpPr>
      <xdr:spPr>
        <a:xfrm>
          <a:off x="9372111" y="658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154203</xdr:rowOff>
    </xdr:from>
    <xdr:to>
      <xdr:col>12</xdr:col>
      <xdr:colOff>561975</xdr:colOff>
      <xdr:row>38</xdr:row>
      <xdr:rowOff>84353</xdr:rowOff>
    </xdr:to>
    <xdr:sp macro="" textlink="">
      <xdr:nvSpPr>
        <xdr:cNvPr id="316" name="円/楕円 315"/>
        <xdr:cNvSpPr/>
      </xdr:nvSpPr>
      <xdr:spPr>
        <a:xfrm>
          <a:off x="8699500" y="649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75481</xdr:rowOff>
    </xdr:from>
    <xdr:ext cx="534377" cy="259045"/>
    <xdr:sp macro="" textlink="">
      <xdr:nvSpPr>
        <xdr:cNvPr id="317" name="テキスト ボックス 316"/>
        <xdr:cNvSpPr txBox="1"/>
      </xdr:nvSpPr>
      <xdr:spPr>
        <a:xfrm>
          <a:off x="8483111" y="659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159918</xdr:rowOff>
    </xdr:from>
    <xdr:to>
      <xdr:col>11</xdr:col>
      <xdr:colOff>358775</xdr:colOff>
      <xdr:row>38</xdr:row>
      <xdr:rowOff>90068</xdr:rowOff>
    </xdr:to>
    <xdr:sp macro="" textlink="">
      <xdr:nvSpPr>
        <xdr:cNvPr id="318" name="円/楕円 317"/>
        <xdr:cNvSpPr/>
      </xdr:nvSpPr>
      <xdr:spPr>
        <a:xfrm>
          <a:off x="7810500" y="65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81195</xdr:rowOff>
    </xdr:from>
    <xdr:ext cx="534377" cy="259045"/>
    <xdr:sp macro="" textlink="">
      <xdr:nvSpPr>
        <xdr:cNvPr id="319" name="テキスト ボックス 318"/>
        <xdr:cNvSpPr txBox="1"/>
      </xdr:nvSpPr>
      <xdr:spPr>
        <a:xfrm>
          <a:off x="7594111" y="65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14,636</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105588</xdr:rowOff>
    </xdr:from>
    <xdr:to>
      <xdr:col>10</xdr:col>
      <xdr:colOff>155575</xdr:colOff>
      <xdr:row>39</xdr:row>
      <xdr:rowOff>35738</xdr:rowOff>
    </xdr:to>
    <xdr:sp macro="" textlink="">
      <xdr:nvSpPr>
        <xdr:cNvPr id="320" name="円/楕円 319"/>
        <xdr:cNvSpPr/>
      </xdr:nvSpPr>
      <xdr:spPr>
        <a:xfrm>
          <a:off x="6921500" y="662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26865</xdr:rowOff>
    </xdr:from>
    <xdr:ext cx="534377" cy="259045"/>
    <xdr:sp macro="" textlink="">
      <xdr:nvSpPr>
        <xdr:cNvPr id="321" name="テキスト ボックス 320"/>
        <xdr:cNvSpPr txBox="1"/>
      </xdr:nvSpPr>
      <xdr:spPr>
        <a:xfrm>
          <a:off x="6705111" y="671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3302</xdr:rowOff>
    </xdr:from>
    <xdr:to>
      <xdr:col>15</xdr:col>
      <xdr:colOff>180340</xdr:colOff>
      <xdr:row>59</xdr:row>
      <xdr:rowOff>36906</xdr:rowOff>
    </xdr:to>
    <xdr:cxnSp macro="">
      <xdr:nvCxnSpPr>
        <xdr:cNvPr id="346" name="直線コネクタ 345"/>
        <xdr:cNvCxnSpPr/>
      </xdr:nvCxnSpPr>
      <xdr:spPr>
        <a:xfrm flipV="1">
          <a:off x="10475595" y="8575802"/>
          <a:ext cx="1270" cy="1576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40733</xdr:rowOff>
    </xdr:from>
    <xdr:ext cx="534377" cy="259045"/>
    <xdr:sp macro="" textlink="">
      <xdr:nvSpPr>
        <xdr:cNvPr id="347" name="普通建設事業費最小値テキスト"/>
        <xdr:cNvSpPr txBox="1"/>
      </xdr:nvSpPr>
      <xdr:spPr>
        <a:xfrm>
          <a:off x="10528300" y="101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20,396</a:t>
          </a:r>
          <a:endParaRPr kumimoji="1" lang="ja-JP" altLang="en-US" sz="1000" b="1">
            <a:latin typeface="ＭＳ Ｐゴシック"/>
          </a:endParaRPr>
        </a:p>
      </xdr:txBody>
    </xdr:sp>
    <xdr:clientData/>
  </xdr:oneCellAnchor>
  <xdr:twoCellAnchor>
    <xdr:from>
      <xdr:col>15</xdr:col>
      <xdr:colOff>92075</xdr:colOff>
      <xdr:row>59</xdr:row>
      <xdr:rowOff>36906</xdr:rowOff>
    </xdr:from>
    <xdr:to>
      <xdr:col>15</xdr:col>
      <xdr:colOff>269875</xdr:colOff>
      <xdr:row>59</xdr:row>
      <xdr:rowOff>36906</xdr:rowOff>
    </xdr:to>
    <xdr:cxnSp macro="">
      <xdr:nvCxnSpPr>
        <xdr:cNvPr id="348" name="直線コネクタ 347"/>
        <xdr:cNvCxnSpPr/>
      </xdr:nvCxnSpPr>
      <xdr:spPr>
        <a:xfrm>
          <a:off x="10388600" y="10152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121429</xdr:rowOff>
    </xdr:from>
    <xdr:ext cx="599010" cy="259045"/>
    <xdr:sp macro="" textlink="">
      <xdr:nvSpPr>
        <xdr:cNvPr id="349" name="普通建設事業費最大値テキスト"/>
        <xdr:cNvSpPr txBox="1"/>
      </xdr:nvSpPr>
      <xdr:spPr>
        <a:xfrm>
          <a:off x="10528300" y="8351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103,160</a:t>
          </a:r>
          <a:endParaRPr kumimoji="1" lang="ja-JP" altLang="en-US" sz="1000" b="1">
            <a:latin typeface="ＭＳ Ｐゴシック"/>
          </a:endParaRPr>
        </a:p>
      </xdr:txBody>
    </xdr:sp>
    <xdr:clientData/>
  </xdr:oneCellAnchor>
  <xdr:twoCellAnchor>
    <xdr:from>
      <xdr:col>15</xdr:col>
      <xdr:colOff>92075</xdr:colOff>
      <xdr:row>50</xdr:row>
      <xdr:rowOff>3302</xdr:rowOff>
    </xdr:from>
    <xdr:to>
      <xdr:col>15</xdr:col>
      <xdr:colOff>269875</xdr:colOff>
      <xdr:row>50</xdr:row>
      <xdr:rowOff>3302</xdr:rowOff>
    </xdr:to>
    <xdr:cxnSp macro="">
      <xdr:nvCxnSpPr>
        <xdr:cNvPr id="350" name="直線コネクタ 349"/>
        <xdr:cNvCxnSpPr/>
      </xdr:nvCxnSpPr>
      <xdr:spPr>
        <a:xfrm>
          <a:off x="10388600" y="857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116307</xdr:rowOff>
    </xdr:from>
    <xdr:to>
      <xdr:col>15</xdr:col>
      <xdr:colOff>180975</xdr:colOff>
      <xdr:row>58</xdr:row>
      <xdr:rowOff>1016</xdr:rowOff>
    </xdr:to>
    <xdr:cxnSp macro="">
      <xdr:nvCxnSpPr>
        <xdr:cNvPr id="351" name="直線コネクタ 350"/>
        <xdr:cNvCxnSpPr/>
      </xdr:nvCxnSpPr>
      <xdr:spPr>
        <a:xfrm flipV="1">
          <a:off x="9639300" y="9717507"/>
          <a:ext cx="838200" cy="22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107466</xdr:rowOff>
    </xdr:from>
    <xdr:ext cx="534377" cy="259045"/>
    <xdr:sp macro="" textlink="">
      <xdr:nvSpPr>
        <xdr:cNvPr id="352" name="普通建設事業費平均値テキスト"/>
        <xdr:cNvSpPr txBox="1"/>
      </xdr:nvSpPr>
      <xdr:spPr>
        <a:xfrm>
          <a:off x="10528300" y="97086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129039</xdr:rowOff>
    </xdr:from>
    <xdr:to>
      <xdr:col>15</xdr:col>
      <xdr:colOff>231775</xdr:colOff>
      <xdr:row>57</xdr:row>
      <xdr:rowOff>59189</xdr:rowOff>
    </xdr:to>
    <xdr:sp macro="" textlink="">
      <xdr:nvSpPr>
        <xdr:cNvPr id="353" name="フローチャート : 判断 352"/>
        <xdr:cNvSpPr/>
      </xdr:nvSpPr>
      <xdr:spPr>
        <a:xfrm>
          <a:off x="104267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138576</xdr:rowOff>
    </xdr:from>
    <xdr:to>
      <xdr:col>14</xdr:col>
      <xdr:colOff>28575</xdr:colOff>
      <xdr:row>58</xdr:row>
      <xdr:rowOff>1016</xdr:rowOff>
    </xdr:to>
    <xdr:cxnSp macro="">
      <xdr:nvCxnSpPr>
        <xdr:cNvPr id="354" name="直線コネクタ 353"/>
        <xdr:cNvCxnSpPr/>
      </xdr:nvCxnSpPr>
      <xdr:spPr>
        <a:xfrm>
          <a:off x="8750300" y="9911226"/>
          <a:ext cx="8890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127933</xdr:rowOff>
    </xdr:from>
    <xdr:to>
      <xdr:col>14</xdr:col>
      <xdr:colOff>79375</xdr:colOff>
      <xdr:row>57</xdr:row>
      <xdr:rowOff>58083</xdr:rowOff>
    </xdr:to>
    <xdr:sp macro="" textlink="">
      <xdr:nvSpPr>
        <xdr:cNvPr id="355" name="フローチャート : 判断 354"/>
        <xdr:cNvSpPr/>
      </xdr:nvSpPr>
      <xdr:spPr>
        <a:xfrm>
          <a:off x="9588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74610</xdr:rowOff>
    </xdr:from>
    <xdr:ext cx="534377" cy="259045"/>
    <xdr:sp macro="" textlink="">
      <xdr:nvSpPr>
        <xdr:cNvPr id="356" name="テキスト ボックス 355"/>
        <xdr:cNvSpPr txBox="1"/>
      </xdr:nvSpPr>
      <xdr:spPr>
        <a:xfrm>
          <a:off x="9372111" y="95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138576</xdr:rowOff>
    </xdr:from>
    <xdr:to>
      <xdr:col>12</xdr:col>
      <xdr:colOff>511175</xdr:colOff>
      <xdr:row>58</xdr:row>
      <xdr:rowOff>36220</xdr:rowOff>
    </xdr:to>
    <xdr:cxnSp macro="">
      <xdr:nvCxnSpPr>
        <xdr:cNvPr id="357" name="直線コネクタ 356"/>
        <xdr:cNvCxnSpPr/>
      </xdr:nvCxnSpPr>
      <xdr:spPr>
        <a:xfrm flipV="1">
          <a:off x="7861300" y="9911226"/>
          <a:ext cx="8890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29521</xdr:rowOff>
    </xdr:from>
    <xdr:to>
      <xdr:col>12</xdr:col>
      <xdr:colOff>561975</xdr:colOff>
      <xdr:row>56</xdr:row>
      <xdr:rowOff>131121</xdr:rowOff>
    </xdr:to>
    <xdr:sp macro="" textlink="">
      <xdr:nvSpPr>
        <xdr:cNvPr id="358" name="フローチャート : 判断 357"/>
        <xdr:cNvSpPr/>
      </xdr:nvSpPr>
      <xdr:spPr>
        <a:xfrm>
          <a:off x="8699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147648</xdr:rowOff>
    </xdr:from>
    <xdr:ext cx="534377" cy="259045"/>
    <xdr:sp macro="" textlink="">
      <xdr:nvSpPr>
        <xdr:cNvPr id="359" name="テキスト ボックス 358"/>
        <xdr:cNvSpPr txBox="1"/>
      </xdr:nvSpPr>
      <xdr:spPr>
        <a:xfrm>
          <a:off x="8483111" y="940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36220</xdr:rowOff>
    </xdr:from>
    <xdr:to>
      <xdr:col>11</xdr:col>
      <xdr:colOff>307975</xdr:colOff>
      <xdr:row>59</xdr:row>
      <xdr:rowOff>9569</xdr:rowOff>
    </xdr:to>
    <xdr:cxnSp macro="">
      <xdr:nvCxnSpPr>
        <xdr:cNvPr id="360" name="直線コネクタ 359"/>
        <xdr:cNvCxnSpPr/>
      </xdr:nvCxnSpPr>
      <xdr:spPr>
        <a:xfrm flipV="1">
          <a:off x="6972300" y="9980320"/>
          <a:ext cx="889000" cy="1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67164</xdr:rowOff>
    </xdr:from>
    <xdr:to>
      <xdr:col>11</xdr:col>
      <xdr:colOff>358775</xdr:colOff>
      <xdr:row>56</xdr:row>
      <xdr:rowOff>168764</xdr:rowOff>
    </xdr:to>
    <xdr:sp macro="" textlink="">
      <xdr:nvSpPr>
        <xdr:cNvPr id="361" name="フローチャート : 判断 360"/>
        <xdr:cNvSpPr/>
      </xdr:nvSpPr>
      <xdr:spPr>
        <a:xfrm>
          <a:off x="7810500" y="96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13841</xdr:rowOff>
    </xdr:from>
    <xdr:ext cx="534377" cy="259045"/>
    <xdr:sp macro="" textlink="">
      <xdr:nvSpPr>
        <xdr:cNvPr id="362" name="テキスト ボックス 361"/>
        <xdr:cNvSpPr txBox="1"/>
      </xdr:nvSpPr>
      <xdr:spPr>
        <a:xfrm>
          <a:off x="7594111" y="94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137954</xdr:rowOff>
    </xdr:from>
    <xdr:to>
      <xdr:col>10</xdr:col>
      <xdr:colOff>155575</xdr:colOff>
      <xdr:row>57</xdr:row>
      <xdr:rowOff>68104</xdr:rowOff>
    </xdr:to>
    <xdr:sp macro="" textlink="">
      <xdr:nvSpPr>
        <xdr:cNvPr id="363" name="フローチャート : 判断 362"/>
        <xdr:cNvSpPr/>
      </xdr:nvSpPr>
      <xdr:spPr>
        <a:xfrm>
          <a:off x="6921500" y="97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84631</xdr:rowOff>
    </xdr:from>
    <xdr:ext cx="534377" cy="259045"/>
    <xdr:sp macro="" textlink="">
      <xdr:nvSpPr>
        <xdr:cNvPr id="364" name="テキスト ボックス 363"/>
        <xdr:cNvSpPr txBox="1"/>
      </xdr:nvSpPr>
      <xdr:spPr>
        <a:xfrm>
          <a:off x="6705111" y="951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65507</xdr:rowOff>
    </xdr:from>
    <xdr:to>
      <xdr:col>15</xdr:col>
      <xdr:colOff>231775</xdr:colOff>
      <xdr:row>56</xdr:row>
      <xdr:rowOff>167107</xdr:rowOff>
    </xdr:to>
    <xdr:sp macro="" textlink="">
      <xdr:nvSpPr>
        <xdr:cNvPr id="370" name="円/楕円 369"/>
        <xdr:cNvSpPr/>
      </xdr:nvSpPr>
      <xdr:spPr>
        <a:xfrm>
          <a:off x="10426700" y="96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88384</xdr:rowOff>
    </xdr:from>
    <xdr:ext cx="534377" cy="259045"/>
    <xdr:sp macro="" textlink="">
      <xdr:nvSpPr>
        <xdr:cNvPr id="371" name="普通建設事業費該当値テキスト"/>
        <xdr:cNvSpPr txBox="1"/>
      </xdr:nvSpPr>
      <xdr:spPr>
        <a:xfrm>
          <a:off x="10528300" y="951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121666</xdr:rowOff>
    </xdr:from>
    <xdr:to>
      <xdr:col>14</xdr:col>
      <xdr:colOff>79375</xdr:colOff>
      <xdr:row>58</xdr:row>
      <xdr:rowOff>51816</xdr:rowOff>
    </xdr:to>
    <xdr:sp macro="" textlink="">
      <xdr:nvSpPr>
        <xdr:cNvPr id="372" name="円/楕円 371"/>
        <xdr:cNvSpPr/>
      </xdr:nvSpPr>
      <xdr:spPr>
        <a:xfrm>
          <a:off x="9588500" y="989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42943</xdr:rowOff>
    </xdr:from>
    <xdr:ext cx="534377" cy="259045"/>
    <xdr:sp macro="" textlink="">
      <xdr:nvSpPr>
        <xdr:cNvPr id="373" name="テキスト ボックス 372"/>
        <xdr:cNvSpPr txBox="1"/>
      </xdr:nvSpPr>
      <xdr:spPr>
        <a:xfrm>
          <a:off x="9372111" y="99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87776</xdr:rowOff>
    </xdr:from>
    <xdr:to>
      <xdr:col>12</xdr:col>
      <xdr:colOff>561975</xdr:colOff>
      <xdr:row>58</xdr:row>
      <xdr:rowOff>17926</xdr:rowOff>
    </xdr:to>
    <xdr:sp macro="" textlink="">
      <xdr:nvSpPr>
        <xdr:cNvPr id="374" name="円/楕円 373"/>
        <xdr:cNvSpPr/>
      </xdr:nvSpPr>
      <xdr:spPr>
        <a:xfrm>
          <a:off x="8699500" y="98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9053</xdr:rowOff>
    </xdr:from>
    <xdr:ext cx="534377" cy="259045"/>
    <xdr:sp macro="" textlink="">
      <xdr:nvSpPr>
        <xdr:cNvPr id="375" name="テキスト ボックス 374"/>
        <xdr:cNvSpPr txBox="1"/>
      </xdr:nvSpPr>
      <xdr:spPr>
        <a:xfrm>
          <a:off x="8483111" y="995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33,059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156870</xdr:rowOff>
    </xdr:from>
    <xdr:to>
      <xdr:col>11</xdr:col>
      <xdr:colOff>358775</xdr:colOff>
      <xdr:row>58</xdr:row>
      <xdr:rowOff>87020</xdr:rowOff>
    </xdr:to>
    <xdr:sp macro="" textlink="">
      <xdr:nvSpPr>
        <xdr:cNvPr id="376" name="円/楕円 375"/>
        <xdr:cNvSpPr/>
      </xdr:nvSpPr>
      <xdr:spPr>
        <a:xfrm>
          <a:off x="7810500" y="99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78147</xdr:rowOff>
    </xdr:from>
    <xdr:ext cx="534377" cy="259045"/>
    <xdr:sp macro="" textlink="">
      <xdr:nvSpPr>
        <xdr:cNvPr id="377" name="テキスト ボックス 376"/>
        <xdr:cNvSpPr txBox="1"/>
      </xdr:nvSpPr>
      <xdr:spPr>
        <a:xfrm>
          <a:off x="7594111" y="1002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130219</xdr:rowOff>
    </xdr:from>
    <xdr:to>
      <xdr:col>10</xdr:col>
      <xdr:colOff>155575</xdr:colOff>
      <xdr:row>59</xdr:row>
      <xdr:rowOff>60369</xdr:rowOff>
    </xdr:to>
    <xdr:sp macro="" textlink="">
      <xdr:nvSpPr>
        <xdr:cNvPr id="378" name="円/楕円 377"/>
        <xdr:cNvSpPr/>
      </xdr:nvSpPr>
      <xdr:spPr>
        <a:xfrm>
          <a:off x="6921500" y="1007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51496</xdr:rowOff>
    </xdr:from>
    <xdr:ext cx="534377" cy="259045"/>
    <xdr:sp macro="" textlink="">
      <xdr:nvSpPr>
        <xdr:cNvPr id="379" name="テキスト ボックス 378"/>
        <xdr:cNvSpPr txBox="1"/>
      </xdr:nvSpPr>
      <xdr:spPr>
        <a:xfrm>
          <a:off x="6705111" y="1016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84493</xdr:rowOff>
    </xdr:from>
    <xdr:to>
      <xdr:col>15</xdr:col>
      <xdr:colOff>180340</xdr:colOff>
      <xdr:row>79</xdr:row>
      <xdr:rowOff>34620</xdr:rowOff>
    </xdr:to>
    <xdr:cxnSp macro="">
      <xdr:nvCxnSpPr>
        <xdr:cNvPr id="403" name="直線コネクタ 402"/>
        <xdr:cNvCxnSpPr/>
      </xdr:nvCxnSpPr>
      <xdr:spPr>
        <a:xfrm flipV="1">
          <a:off x="10475595" y="12257443"/>
          <a:ext cx="1270" cy="1321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38447</xdr:rowOff>
    </xdr:from>
    <xdr:ext cx="378565" cy="259045"/>
    <xdr:sp macro="" textlink="">
      <xdr:nvSpPr>
        <xdr:cNvPr id="404" name="普通建設事業費 （ うち新規整備　）最小値テキスト"/>
        <xdr:cNvSpPr txBox="1"/>
      </xdr:nvSpPr>
      <xdr:spPr>
        <a:xfrm>
          <a:off x="10528300" y="1358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15</xdr:col>
      <xdr:colOff>92075</xdr:colOff>
      <xdr:row>79</xdr:row>
      <xdr:rowOff>34620</xdr:rowOff>
    </xdr:from>
    <xdr:to>
      <xdr:col>15</xdr:col>
      <xdr:colOff>269875</xdr:colOff>
      <xdr:row>79</xdr:row>
      <xdr:rowOff>34620</xdr:rowOff>
    </xdr:to>
    <xdr:cxnSp macro="">
      <xdr:nvCxnSpPr>
        <xdr:cNvPr id="405" name="直線コネクタ 404"/>
        <xdr:cNvCxnSpPr/>
      </xdr:nvCxnSpPr>
      <xdr:spPr>
        <a:xfrm>
          <a:off x="10388600" y="135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31170</xdr:rowOff>
    </xdr:from>
    <xdr:ext cx="534377" cy="259045"/>
    <xdr:sp macro="" textlink="">
      <xdr:nvSpPr>
        <xdr:cNvPr id="406" name="普通建設事業費 （ うち新規整備　）最大値テキスト"/>
        <xdr:cNvSpPr txBox="1"/>
      </xdr:nvSpPr>
      <xdr:spPr>
        <a:xfrm>
          <a:off x="10528300" y="1203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34,949</a:t>
          </a:r>
          <a:endParaRPr kumimoji="1" lang="ja-JP" altLang="en-US" sz="1000" b="1">
            <a:latin typeface="ＭＳ Ｐゴシック"/>
          </a:endParaRPr>
        </a:p>
      </xdr:txBody>
    </xdr:sp>
    <xdr:clientData/>
  </xdr:oneCellAnchor>
  <xdr:twoCellAnchor>
    <xdr:from>
      <xdr:col>15</xdr:col>
      <xdr:colOff>92075</xdr:colOff>
      <xdr:row>71</xdr:row>
      <xdr:rowOff>84493</xdr:rowOff>
    </xdr:from>
    <xdr:to>
      <xdr:col>15</xdr:col>
      <xdr:colOff>269875</xdr:colOff>
      <xdr:row>71</xdr:row>
      <xdr:rowOff>84493</xdr:rowOff>
    </xdr:to>
    <xdr:cxnSp macro="">
      <xdr:nvCxnSpPr>
        <xdr:cNvPr id="407" name="直線コネクタ 406"/>
        <xdr:cNvCxnSpPr/>
      </xdr:nvCxnSpPr>
      <xdr:spPr>
        <a:xfrm>
          <a:off x="10388600" y="1225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93104</xdr:rowOff>
    </xdr:from>
    <xdr:to>
      <xdr:col>15</xdr:col>
      <xdr:colOff>180975</xdr:colOff>
      <xdr:row>77</xdr:row>
      <xdr:rowOff>1169</xdr:rowOff>
    </xdr:to>
    <xdr:cxnSp macro="">
      <xdr:nvCxnSpPr>
        <xdr:cNvPr id="408" name="直線コネクタ 407"/>
        <xdr:cNvCxnSpPr/>
      </xdr:nvCxnSpPr>
      <xdr:spPr>
        <a:xfrm>
          <a:off x="9639300" y="13123304"/>
          <a:ext cx="8382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122001</xdr:rowOff>
    </xdr:from>
    <xdr:ext cx="469744" cy="259045"/>
    <xdr:sp macro="" textlink="">
      <xdr:nvSpPr>
        <xdr:cNvPr id="409" name="普通建設事業費 （ うち新規整備　）平均値テキスト"/>
        <xdr:cNvSpPr txBox="1"/>
      </xdr:nvSpPr>
      <xdr:spPr>
        <a:xfrm>
          <a:off x="10528300" y="13152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9,565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143574</xdr:rowOff>
    </xdr:from>
    <xdr:to>
      <xdr:col>15</xdr:col>
      <xdr:colOff>231775</xdr:colOff>
      <xdr:row>77</xdr:row>
      <xdr:rowOff>73724</xdr:rowOff>
    </xdr:to>
    <xdr:sp macro="" textlink="">
      <xdr:nvSpPr>
        <xdr:cNvPr id="410" name="フローチャート : 判断 409"/>
        <xdr:cNvSpPr/>
      </xdr:nvSpPr>
      <xdr:spPr>
        <a:xfrm>
          <a:off x="10426700" y="1317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93104</xdr:rowOff>
    </xdr:from>
    <xdr:to>
      <xdr:col>14</xdr:col>
      <xdr:colOff>28575</xdr:colOff>
      <xdr:row>78</xdr:row>
      <xdr:rowOff>1663</xdr:rowOff>
    </xdr:to>
    <xdr:cxnSp macro="">
      <xdr:nvCxnSpPr>
        <xdr:cNvPr id="411" name="直線コネクタ 410"/>
        <xdr:cNvCxnSpPr/>
      </xdr:nvCxnSpPr>
      <xdr:spPr>
        <a:xfrm flipV="1">
          <a:off x="8750300" y="13123304"/>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120752</xdr:rowOff>
    </xdr:from>
    <xdr:to>
      <xdr:col>14</xdr:col>
      <xdr:colOff>79375</xdr:colOff>
      <xdr:row>76</xdr:row>
      <xdr:rowOff>50902</xdr:rowOff>
    </xdr:to>
    <xdr:sp macro="" textlink="">
      <xdr:nvSpPr>
        <xdr:cNvPr id="412" name="フローチャート : 判断 411"/>
        <xdr:cNvSpPr/>
      </xdr:nvSpPr>
      <xdr:spPr>
        <a:xfrm>
          <a:off x="9588500" y="1297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67429</xdr:rowOff>
    </xdr:from>
    <xdr:ext cx="534377" cy="259045"/>
    <xdr:sp macro="" textlink="">
      <xdr:nvSpPr>
        <xdr:cNvPr id="413" name="テキスト ボックス 412"/>
        <xdr:cNvSpPr txBox="1"/>
      </xdr:nvSpPr>
      <xdr:spPr>
        <a:xfrm>
          <a:off x="9372111" y="127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75794</xdr:rowOff>
    </xdr:from>
    <xdr:to>
      <xdr:col>12</xdr:col>
      <xdr:colOff>561975</xdr:colOff>
      <xdr:row>76</xdr:row>
      <xdr:rowOff>5944</xdr:rowOff>
    </xdr:to>
    <xdr:sp macro="" textlink="">
      <xdr:nvSpPr>
        <xdr:cNvPr id="414" name="フローチャート : 判断 413"/>
        <xdr:cNvSpPr/>
      </xdr:nvSpPr>
      <xdr:spPr>
        <a:xfrm>
          <a:off x="8699500" y="1293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22471</xdr:rowOff>
    </xdr:from>
    <xdr:ext cx="534377" cy="259045"/>
    <xdr:sp macro="" textlink="">
      <xdr:nvSpPr>
        <xdr:cNvPr id="415" name="テキスト ボックス 414"/>
        <xdr:cNvSpPr txBox="1"/>
      </xdr:nvSpPr>
      <xdr:spPr>
        <a:xfrm>
          <a:off x="8483111" y="12709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121819</xdr:rowOff>
    </xdr:from>
    <xdr:to>
      <xdr:col>15</xdr:col>
      <xdr:colOff>231775</xdr:colOff>
      <xdr:row>77</xdr:row>
      <xdr:rowOff>51969</xdr:rowOff>
    </xdr:to>
    <xdr:sp macro="" textlink="">
      <xdr:nvSpPr>
        <xdr:cNvPr id="421" name="円/楕円 420"/>
        <xdr:cNvSpPr/>
      </xdr:nvSpPr>
      <xdr:spPr>
        <a:xfrm>
          <a:off x="10426700" y="1315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144696</xdr:rowOff>
    </xdr:from>
    <xdr:ext cx="534377" cy="259045"/>
    <xdr:sp macro="" textlink="">
      <xdr:nvSpPr>
        <xdr:cNvPr id="422" name="普通建設事業費 （ うち新規整備　）該当値テキスト"/>
        <xdr:cNvSpPr txBox="1"/>
      </xdr:nvSpPr>
      <xdr:spPr>
        <a:xfrm>
          <a:off x="10528300" y="130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42304</xdr:rowOff>
    </xdr:from>
    <xdr:to>
      <xdr:col>14</xdr:col>
      <xdr:colOff>79375</xdr:colOff>
      <xdr:row>76</xdr:row>
      <xdr:rowOff>143904</xdr:rowOff>
    </xdr:to>
    <xdr:sp macro="" textlink="">
      <xdr:nvSpPr>
        <xdr:cNvPr id="423" name="円/楕円 422"/>
        <xdr:cNvSpPr/>
      </xdr:nvSpPr>
      <xdr:spPr>
        <a:xfrm>
          <a:off x="9588500" y="1307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135031</xdr:rowOff>
    </xdr:from>
    <xdr:ext cx="534377" cy="259045"/>
    <xdr:sp macro="" textlink="">
      <xdr:nvSpPr>
        <xdr:cNvPr id="424" name="テキスト ボックス 423"/>
        <xdr:cNvSpPr txBox="1"/>
      </xdr:nvSpPr>
      <xdr:spPr>
        <a:xfrm>
          <a:off x="9372111" y="1316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122313</xdr:rowOff>
    </xdr:from>
    <xdr:to>
      <xdr:col>12</xdr:col>
      <xdr:colOff>561975</xdr:colOff>
      <xdr:row>78</xdr:row>
      <xdr:rowOff>52463</xdr:rowOff>
    </xdr:to>
    <xdr:sp macro="" textlink="">
      <xdr:nvSpPr>
        <xdr:cNvPr id="425" name="円/楕円 424"/>
        <xdr:cNvSpPr/>
      </xdr:nvSpPr>
      <xdr:spPr>
        <a:xfrm>
          <a:off x="8699500" y="1332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43590</xdr:rowOff>
    </xdr:from>
    <xdr:ext cx="469744" cy="259045"/>
    <xdr:sp macro="" textlink="">
      <xdr:nvSpPr>
        <xdr:cNvPr id="426" name="テキスト ボックス 425"/>
        <xdr:cNvSpPr txBox="1"/>
      </xdr:nvSpPr>
      <xdr:spPr>
        <a:xfrm>
          <a:off x="8515427" y="1341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6" name="テキスト ボックス 445"/>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144748</xdr:rowOff>
    </xdr:from>
    <xdr:to>
      <xdr:col>15</xdr:col>
      <xdr:colOff>180340</xdr:colOff>
      <xdr:row>98</xdr:row>
      <xdr:rowOff>107410</xdr:rowOff>
    </xdr:to>
    <xdr:cxnSp macro="">
      <xdr:nvCxnSpPr>
        <xdr:cNvPr id="450" name="直線コネクタ 449"/>
        <xdr:cNvCxnSpPr/>
      </xdr:nvCxnSpPr>
      <xdr:spPr>
        <a:xfrm flipV="1">
          <a:off x="10475595" y="15746698"/>
          <a:ext cx="1270" cy="1162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111237</xdr:rowOff>
    </xdr:from>
    <xdr:ext cx="469744" cy="259045"/>
    <xdr:sp macro="" textlink="">
      <xdr:nvSpPr>
        <xdr:cNvPr id="451" name="普通建設事業費 （ うち更新整備　）最小値テキスト"/>
        <xdr:cNvSpPr txBox="1"/>
      </xdr:nvSpPr>
      <xdr:spPr>
        <a:xfrm>
          <a:off x="10528300" y="1691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5,695</a:t>
          </a:r>
          <a:endParaRPr kumimoji="1" lang="ja-JP" altLang="en-US" sz="1000" b="1">
            <a:latin typeface="ＭＳ Ｐゴシック"/>
          </a:endParaRPr>
        </a:p>
      </xdr:txBody>
    </xdr:sp>
    <xdr:clientData/>
  </xdr:oneCellAnchor>
  <xdr:twoCellAnchor>
    <xdr:from>
      <xdr:col>15</xdr:col>
      <xdr:colOff>92075</xdr:colOff>
      <xdr:row>98</xdr:row>
      <xdr:rowOff>107410</xdr:rowOff>
    </xdr:from>
    <xdr:to>
      <xdr:col>15</xdr:col>
      <xdr:colOff>269875</xdr:colOff>
      <xdr:row>98</xdr:row>
      <xdr:rowOff>107410</xdr:rowOff>
    </xdr:to>
    <xdr:cxnSp macro="">
      <xdr:nvCxnSpPr>
        <xdr:cNvPr id="452" name="直線コネクタ 451"/>
        <xdr:cNvCxnSpPr/>
      </xdr:nvCxnSpPr>
      <xdr:spPr>
        <a:xfrm>
          <a:off x="10388600" y="1690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91425</xdr:rowOff>
    </xdr:from>
    <xdr:ext cx="534377" cy="259045"/>
    <xdr:sp macro="" textlink="">
      <xdr:nvSpPr>
        <xdr:cNvPr id="453" name="普通建設事業費 （ うち更新整備　）最大値テキスト"/>
        <xdr:cNvSpPr txBox="1"/>
      </xdr:nvSpPr>
      <xdr:spPr>
        <a:xfrm>
          <a:off x="10528300" y="155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66,735</a:t>
          </a:r>
          <a:endParaRPr kumimoji="1" lang="ja-JP" altLang="en-US" sz="1000" b="1">
            <a:latin typeface="ＭＳ Ｐゴシック"/>
          </a:endParaRPr>
        </a:p>
      </xdr:txBody>
    </xdr:sp>
    <xdr:clientData/>
  </xdr:oneCellAnchor>
  <xdr:twoCellAnchor>
    <xdr:from>
      <xdr:col>15</xdr:col>
      <xdr:colOff>92075</xdr:colOff>
      <xdr:row>91</xdr:row>
      <xdr:rowOff>144748</xdr:rowOff>
    </xdr:from>
    <xdr:to>
      <xdr:col>15</xdr:col>
      <xdr:colOff>269875</xdr:colOff>
      <xdr:row>91</xdr:row>
      <xdr:rowOff>144748</xdr:rowOff>
    </xdr:to>
    <xdr:cxnSp macro="">
      <xdr:nvCxnSpPr>
        <xdr:cNvPr id="454" name="直線コネクタ 453"/>
        <xdr:cNvCxnSpPr/>
      </xdr:nvCxnSpPr>
      <xdr:spPr>
        <a:xfrm>
          <a:off x="10388600" y="1574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90570</xdr:rowOff>
    </xdr:from>
    <xdr:to>
      <xdr:col>15</xdr:col>
      <xdr:colOff>180975</xdr:colOff>
      <xdr:row>97</xdr:row>
      <xdr:rowOff>112116</xdr:rowOff>
    </xdr:to>
    <xdr:cxnSp macro="">
      <xdr:nvCxnSpPr>
        <xdr:cNvPr id="455" name="直線コネクタ 454"/>
        <xdr:cNvCxnSpPr/>
      </xdr:nvCxnSpPr>
      <xdr:spPr>
        <a:xfrm>
          <a:off x="9639300" y="16721220"/>
          <a:ext cx="838200" cy="2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130903</xdr:rowOff>
    </xdr:from>
    <xdr:ext cx="534377" cy="259045"/>
    <xdr:sp macro="" textlink="">
      <xdr:nvSpPr>
        <xdr:cNvPr id="456" name="普通建設事業費 （ うち更新整備　）平均値テキスト"/>
        <xdr:cNvSpPr txBox="1"/>
      </xdr:nvSpPr>
      <xdr:spPr>
        <a:xfrm>
          <a:off x="10528300" y="1641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20,996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108026</xdr:rowOff>
    </xdr:from>
    <xdr:to>
      <xdr:col>15</xdr:col>
      <xdr:colOff>231775</xdr:colOff>
      <xdr:row>97</xdr:row>
      <xdr:rowOff>38176</xdr:rowOff>
    </xdr:to>
    <xdr:sp macro="" textlink="">
      <xdr:nvSpPr>
        <xdr:cNvPr id="457" name="フローチャート : 判断 456"/>
        <xdr:cNvSpPr/>
      </xdr:nvSpPr>
      <xdr:spPr>
        <a:xfrm>
          <a:off x="104267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166084</xdr:rowOff>
    </xdr:from>
    <xdr:to>
      <xdr:col>14</xdr:col>
      <xdr:colOff>28575</xdr:colOff>
      <xdr:row>97</xdr:row>
      <xdr:rowOff>90570</xdr:rowOff>
    </xdr:to>
    <xdr:cxnSp macro="">
      <xdr:nvCxnSpPr>
        <xdr:cNvPr id="458" name="直線コネクタ 457"/>
        <xdr:cNvCxnSpPr/>
      </xdr:nvCxnSpPr>
      <xdr:spPr>
        <a:xfrm>
          <a:off x="8750300" y="16625284"/>
          <a:ext cx="889000" cy="9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161500</xdr:rowOff>
    </xdr:from>
    <xdr:to>
      <xdr:col>14</xdr:col>
      <xdr:colOff>79375</xdr:colOff>
      <xdr:row>97</xdr:row>
      <xdr:rowOff>91650</xdr:rowOff>
    </xdr:to>
    <xdr:sp macro="" textlink="">
      <xdr:nvSpPr>
        <xdr:cNvPr id="459" name="フローチャート : 判断 458"/>
        <xdr:cNvSpPr/>
      </xdr:nvSpPr>
      <xdr:spPr>
        <a:xfrm>
          <a:off x="9588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108177</xdr:rowOff>
    </xdr:from>
    <xdr:ext cx="534377" cy="259045"/>
    <xdr:sp macro="" textlink="">
      <xdr:nvSpPr>
        <xdr:cNvPr id="460" name="テキスト ボックス 459"/>
        <xdr:cNvSpPr txBox="1"/>
      </xdr:nvSpPr>
      <xdr:spPr>
        <a:xfrm>
          <a:off x="9372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18,189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139706</xdr:rowOff>
    </xdr:from>
    <xdr:to>
      <xdr:col>12</xdr:col>
      <xdr:colOff>561975</xdr:colOff>
      <xdr:row>97</xdr:row>
      <xdr:rowOff>69856</xdr:rowOff>
    </xdr:to>
    <xdr:sp macro="" textlink="">
      <xdr:nvSpPr>
        <xdr:cNvPr id="461" name="フローチャート : 判断 460"/>
        <xdr:cNvSpPr/>
      </xdr:nvSpPr>
      <xdr:spPr>
        <a:xfrm>
          <a:off x="8699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60983</xdr:rowOff>
    </xdr:from>
    <xdr:ext cx="534377" cy="259045"/>
    <xdr:sp macro="" textlink="">
      <xdr:nvSpPr>
        <xdr:cNvPr id="462" name="テキスト ボックス 461"/>
        <xdr:cNvSpPr txBox="1"/>
      </xdr:nvSpPr>
      <xdr:spPr>
        <a:xfrm>
          <a:off x="8483111" y="16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61316</xdr:rowOff>
    </xdr:from>
    <xdr:to>
      <xdr:col>15</xdr:col>
      <xdr:colOff>231775</xdr:colOff>
      <xdr:row>97</xdr:row>
      <xdr:rowOff>162916</xdr:rowOff>
    </xdr:to>
    <xdr:sp macro="" textlink="">
      <xdr:nvSpPr>
        <xdr:cNvPr id="468" name="円/楕円 467"/>
        <xdr:cNvSpPr/>
      </xdr:nvSpPr>
      <xdr:spPr>
        <a:xfrm>
          <a:off x="10426700" y="166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39743</xdr:rowOff>
    </xdr:from>
    <xdr:ext cx="534377" cy="259045"/>
    <xdr:sp macro="" textlink="">
      <xdr:nvSpPr>
        <xdr:cNvPr id="469" name="普通建設事業費 （ うち更新整備　）該当値テキスト"/>
        <xdr:cNvSpPr txBox="1"/>
      </xdr:nvSpPr>
      <xdr:spPr>
        <a:xfrm>
          <a:off x="10528300" y="1667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39770</xdr:rowOff>
    </xdr:from>
    <xdr:to>
      <xdr:col>14</xdr:col>
      <xdr:colOff>79375</xdr:colOff>
      <xdr:row>97</xdr:row>
      <xdr:rowOff>141370</xdr:rowOff>
    </xdr:to>
    <xdr:sp macro="" textlink="">
      <xdr:nvSpPr>
        <xdr:cNvPr id="470" name="円/楕円 469"/>
        <xdr:cNvSpPr/>
      </xdr:nvSpPr>
      <xdr:spPr>
        <a:xfrm>
          <a:off x="9588500" y="1667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132497</xdr:rowOff>
    </xdr:from>
    <xdr:ext cx="534377" cy="259045"/>
    <xdr:sp macro="" textlink="">
      <xdr:nvSpPr>
        <xdr:cNvPr id="471" name="テキスト ボックス 470"/>
        <xdr:cNvSpPr txBox="1"/>
      </xdr:nvSpPr>
      <xdr:spPr>
        <a:xfrm>
          <a:off x="9372111" y="1676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115284</xdr:rowOff>
    </xdr:from>
    <xdr:to>
      <xdr:col>12</xdr:col>
      <xdr:colOff>561975</xdr:colOff>
      <xdr:row>97</xdr:row>
      <xdr:rowOff>45434</xdr:rowOff>
    </xdr:to>
    <xdr:sp macro="" textlink="">
      <xdr:nvSpPr>
        <xdr:cNvPr id="472" name="円/楕円 471"/>
        <xdr:cNvSpPr/>
      </xdr:nvSpPr>
      <xdr:spPr>
        <a:xfrm>
          <a:off x="8699500" y="165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61961</xdr:rowOff>
    </xdr:from>
    <xdr:ext cx="534377" cy="259045"/>
    <xdr:sp macro="" textlink="">
      <xdr:nvSpPr>
        <xdr:cNvPr id="473" name="テキスト ボックス 472"/>
        <xdr:cNvSpPr txBox="1"/>
      </xdr:nvSpPr>
      <xdr:spPr>
        <a:xfrm>
          <a:off x="8483111" y="1634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7" name="テキスト ボックス 48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9" name="テキスト ボックス 48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1" name="テキスト ボックス 49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3" name="テキスト ボックス 49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5" name="テキスト ボックス 49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2213</xdr:rowOff>
    </xdr:from>
    <xdr:to>
      <xdr:col>23</xdr:col>
      <xdr:colOff>516889</xdr:colOff>
      <xdr:row>39</xdr:row>
      <xdr:rowOff>98878</xdr:rowOff>
    </xdr:to>
    <xdr:cxnSp macro="">
      <xdr:nvCxnSpPr>
        <xdr:cNvPr id="499" name="直線コネクタ 498"/>
        <xdr:cNvCxnSpPr/>
      </xdr:nvCxnSpPr>
      <xdr:spPr>
        <a:xfrm flipV="1">
          <a:off x="16317595" y="5317163"/>
          <a:ext cx="1269" cy="146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120340</xdr:rowOff>
    </xdr:from>
    <xdr:ext cx="534377" cy="259045"/>
    <xdr:sp macro="" textlink="">
      <xdr:nvSpPr>
        <xdr:cNvPr id="502" name="災害復旧事業費最大値テキスト"/>
        <xdr:cNvSpPr txBox="1"/>
      </xdr:nvSpPr>
      <xdr:spPr>
        <a:xfrm>
          <a:off x="16370300" y="50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31</xdr:row>
      <xdr:rowOff>2213</xdr:rowOff>
    </xdr:from>
    <xdr:to>
      <xdr:col>23</xdr:col>
      <xdr:colOff>606425</xdr:colOff>
      <xdr:row>31</xdr:row>
      <xdr:rowOff>2213</xdr:rowOff>
    </xdr:to>
    <xdr:cxnSp macro="">
      <xdr:nvCxnSpPr>
        <xdr:cNvPr id="503" name="直線コネクタ 502"/>
        <xdr:cNvCxnSpPr/>
      </xdr:nvCxnSpPr>
      <xdr:spPr>
        <a:xfrm>
          <a:off x="16230600" y="5317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98585</xdr:rowOff>
    </xdr:from>
    <xdr:to>
      <xdr:col>23</xdr:col>
      <xdr:colOff>517525</xdr:colOff>
      <xdr:row>39</xdr:row>
      <xdr:rowOff>98617</xdr:rowOff>
    </xdr:to>
    <xdr:cxnSp macro="">
      <xdr:nvCxnSpPr>
        <xdr:cNvPr id="504" name="直線コネクタ 503"/>
        <xdr:cNvCxnSpPr/>
      </xdr:nvCxnSpPr>
      <xdr:spPr>
        <a:xfrm flipV="1">
          <a:off x="15481300" y="6785135"/>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147961</xdr:rowOff>
    </xdr:from>
    <xdr:ext cx="469744" cy="259045"/>
    <xdr:sp macro="" textlink="">
      <xdr:nvSpPr>
        <xdr:cNvPr id="505" name="災害復旧事業費平均値テキスト"/>
        <xdr:cNvSpPr txBox="1"/>
      </xdr:nvSpPr>
      <xdr:spPr>
        <a:xfrm>
          <a:off x="16370300" y="649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125084</xdr:rowOff>
    </xdr:from>
    <xdr:to>
      <xdr:col>23</xdr:col>
      <xdr:colOff>568325</xdr:colOff>
      <xdr:row>39</xdr:row>
      <xdr:rowOff>55234</xdr:rowOff>
    </xdr:to>
    <xdr:sp macro="" textlink="">
      <xdr:nvSpPr>
        <xdr:cNvPr id="506" name="フローチャート : 判断 505"/>
        <xdr:cNvSpPr/>
      </xdr:nvSpPr>
      <xdr:spPr>
        <a:xfrm>
          <a:off x="162687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98160</xdr:rowOff>
    </xdr:from>
    <xdr:to>
      <xdr:col>22</xdr:col>
      <xdr:colOff>365125</xdr:colOff>
      <xdr:row>39</xdr:row>
      <xdr:rowOff>98617</xdr:rowOff>
    </xdr:to>
    <xdr:cxnSp macro="">
      <xdr:nvCxnSpPr>
        <xdr:cNvPr id="507" name="直線コネクタ 506"/>
        <xdr:cNvCxnSpPr/>
      </xdr:nvCxnSpPr>
      <xdr:spPr>
        <a:xfrm>
          <a:off x="14592300" y="67847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107613</xdr:rowOff>
    </xdr:from>
    <xdr:to>
      <xdr:col>22</xdr:col>
      <xdr:colOff>415925</xdr:colOff>
      <xdr:row>39</xdr:row>
      <xdr:rowOff>37763</xdr:rowOff>
    </xdr:to>
    <xdr:sp macro="" textlink="">
      <xdr:nvSpPr>
        <xdr:cNvPr id="508" name="フローチャート : 判断 507"/>
        <xdr:cNvSpPr/>
      </xdr:nvSpPr>
      <xdr:spPr>
        <a:xfrm>
          <a:off x="15430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54289</xdr:rowOff>
    </xdr:from>
    <xdr:ext cx="469744" cy="259045"/>
    <xdr:sp macro="" textlink="">
      <xdr:nvSpPr>
        <xdr:cNvPr id="509" name="テキスト ボックス 508"/>
        <xdr:cNvSpPr txBox="1"/>
      </xdr:nvSpPr>
      <xdr:spPr>
        <a:xfrm>
          <a:off x="15246427" y="63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96886</xdr:rowOff>
    </xdr:from>
    <xdr:to>
      <xdr:col>21</xdr:col>
      <xdr:colOff>161925</xdr:colOff>
      <xdr:row>39</xdr:row>
      <xdr:rowOff>98160</xdr:rowOff>
    </xdr:to>
    <xdr:cxnSp macro="">
      <xdr:nvCxnSpPr>
        <xdr:cNvPr id="510" name="直線コネクタ 509"/>
        <xdr:cNvCxnSpPr/>
      </xdr:nvCxnSpPr>
      <xdr:spPr>
        <a:xfrm>
          <a:off x="13703300" y="678343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158525</xdr:rowOff>
    </xdr:from>
    <xdr:to>
      <xdr:col>21</xdr:col>
      <xdr:colOff>212725</xdr:colOff>
      <xdr:row>39</xdr:row>
      <xdr:rowOff>88675</xdr:rowOff>
    </xdr:to>
    <xdr:sp macro="" textlink="">
      <xdr:nvSpPr>
        <xdr:cNvPr id="511" name="フローチャート : 判断 510"/>
        <xdr:cNvSpPr/>
      </xdr:nvSpPr>
      <xdr:spPr>
        <a:xfrm>
          <a:off x="14541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105202</xdr:rowOff>
    </xdr:from>
    <xdr:ext cx="469744" cy="259045"/>
    <xdr:sp macro="" textlink="">
      <xdr:nvSpPr>
        <xdr:cNvPr id="512" name="テキスト ボックス 511"/>
        <xdr:cNvSpPr txBox="1"/>
      </xdr:nvSpPr>
      <xdr:spPr>
        <a:xfrm>
          <a:off x="14357427" y="644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21481</xdr:rowOff>
    </xdr:from>
    <xdr:to>
      <xdr:col>19</xdr:col>
      <xdr:colOff>644525</xdr:colOff>
      <xdr:row>39</xdr:row>
      <xdr:rowOff>96886</xdr:rowOff>
    </xdr:to>
    <xdr:cxnSp macro="">
      <xdr:nvCxnSpPr>
        <xdr:cNvPr id="513" name="直線コネクタ 512"/>
        <xdr:cNvCxnSpPr/>
      </xdr:nvCxnSpPr>
      <xdr:spPr>
        <a:xfrm>
          <a:off x="12814300" y="6708031"/>
          <a:ext cx="889000" cy="7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115483</xdr:rowOff>
    </xdr:from>
    <xdr:to>
      <xdr:col>20</xdr:col>
      <xdr:colOff>9525</xdr:colOff>
      <xdr:row>39</xdr:row>
      <xdr:rowOff>45633</xdr:rowOff>
    </xdr:to>
    <xdr:sp macro="" textlink="">
      <xdr:nvSpPr>
        <xdr:cNvPr id="514" name="フローチャート : 判断 513"/>
        <xdr:cNvSpPr/>
      </xdr:nvSpPr>
      <xdr:spPr>
        <a:xfrm>
          <a:off x="13652500" y="663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62160</xdr:rowOff>
    </xdr:from>
    <xdr:ext cx="469744" cy="259045"/>
    <xdr:sp macro="" textlink="">
      <xdr:nvSpPr>
        <xdr:cNvPr id="515" name="テキスト ボックス 514"/>
        <xdr:cNvSpPr txBox="1"/>
      </xdr:nvSpPr>
      <xdr:spPr>
        <a:xfrm>
          <a:off x="13468427" y="640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116234</xdr:rowOff>
    </xdr:from>
    <xdr:to>
      <xdr:col>18</xdr:col>
      <xdr:colOff>492125</xdr:colOff>
      <xdr:row>39</xdr:row>
      <xdr:rowOff>46384</xdr:rowOff>
    </xdr:to>
    <xdr:sp macro="" textlink="">
      <xdr:nvSpPr>
        <xdr:cNvPr id="516" name="フローチャート : 判断 515"/>
        <xdr:cNvSpPr/>
      </xdr:nvSpPr>
      <xdr:spPr>
        <a:xfrm>
          <a:off x="12763500" y="663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62911</xdr:rowOff>
    </xdr:from>
    <xdr:ext cx="469744" cy="259045"/>
    <xdr:sp macro="" textlink="">
      <xdr:nvSpPr>
        <xdr:cNvPr id="517" name="テキスト ボックス 516"/>
        <xdr:cNvSpPr txBox="1"/>
      </xdr:nvSpPr>
      <xdr:spPr>
        <a:xfrm>
          <a:off x="12579427" y="640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47785</xdr:rowOff>
    </xdr:from>
    <xdr:to>
      <xdr:col>23</xdr:col>
      <xdr:colOff>568325</xdr:colOff>
      <xdr:row>39</xdr:row>
      <xdr:rowOff>149385</xdr:rowOff>
    </xdr:to>
    <xdr:sp macro="" textlink="">
      <xdr:nvSpPr>
        <xdr:cNvPr id="523" name="円/楕円 522"/>
        <xdr:cNvSpPr/>
      </xdr:nvSpPr>
      <xdr:spPr>
        <a:xfrm>
          <a:off x="162687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134162</xdr:rowOff>
    </xdr:from>
    <xdr:ext cx="249299" cy="259045"/>
    <xdr:sp macro="" textlink="">
      <xdr:nvSpPr>
        <xdr:cNvPr id="524" name="災害復旧事業費該当値テキスト"/>
        <xdr:cNvSpPr txBox="1"/>
      </xdr:nvSpPr>
      <xdr:spPr>
        <a:xfrm>
          <a:off x="16370300" y="6649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47817</xdr:rowOff>
    </xdr:from>
    <xdr:to>
      <xdr:col>22</xdr:col>
      <xdr:colOff>415925</xdr:colOff>
      <xdr:row>39</xdr:row>
      <xdr:rowOff>149417</xdr:rowOff>
    </xdr:to>
    <xdr:sp macro="" textlink="">
      <xdr:nvSpPr>
        <xdr:cNvPr id="525" name="円/楕円 524"/>
        <xdr:cNvSpPr/>
      </xdr:nvSpPr>
      <xdr:spPr>
        <a:xfrm>
          <a:off x="15430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140544</xdr:rowOff>
    </xdr:from>
    <xdr:ext cx="249299" cy="259045"/>
    <xdr:sp macro="" textlink="">
      <xdr:nvSpPr>
        <xdr:cNvPr id="526" name="テキスト ボックス 525"/>
        <xdr:cNvSpPr txBox="1"/>
      </xdr:nvSpPr>
      <xdr:spPr>
        <a:xfrm>
          <a:off x="15356649" y="6827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47360</xdr:rowOff>
    </xdr:from>
    <xdr:to>
      <xdr:col>21</xdr:col>
      <xdr:colOff>212725</xdr:colOff>
      <xdr:row>39</xdr:row>
      <xdr:rowOff>148960</xdr:rowOff>
    </xdr:to>
    <xdr:sp macro="" textlink="">
      <xdr:nvSpPr>
        <xdr:cNvPr id="527" name="円/楕円 526"/>
        <xdr:cNvSpPr/>
      </xdr:nvSpPr>
      <xdr:spPr>
        <a:xfrm>
          <a:off x="14541500" y="67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140087</xdr:rowOff>
    </xdr:from>
    <xdr:ext cx="313932" cy="259045"/>
    <xdr:sp macro="" textlink="">
      <xdr:nvSpPr>
        <xdr:cNvPr id="528" name="テキスト ボックス 527"/>
        <xdr:cNvSpPr txBox="1"/>
      </xdr:nvSpPr>
      <xdr:spPr>
        <a:xfrm>
          <a:off x="14435333" y="6826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46086</xdr:rowOff>
    </xdr:from>
    <xdr:to>
      <xdr:col>20</xdr:col>
      <xdr:colOff>9525</xdr:colOff>
      <xdr:row>39</xdr:row>
      <xdr:rowOff>147686</xdr:rowOff>
    </xdr:to>
    <xdr:sp macro="" textlink="">
      <xdr:nvSpPr>
        <xdr:cNvPr id="529" name="円/楕円 528"/>
        <xdr:cNvSpPr/>
      </xdr:nvSpPr>
      <xdr:spPr>
        <a:xfrm>
          <a:off x="13652500" y="673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138813</xdr:rowOff>
    </xdr:from>
    <xdr:ext cx="313932" cy="259045"/>
    <xdr:sp macro="" textlink="">
      <xdr:nvSpPr>
        <xdr:cNvPr id="530" name="テキスト ボックス 529"/>
        <xdr:cNvSpPr txBox="1"/>
      </xdr:nvSpPr>
      <xdr:spPr>
        <a:xfrm>
          <a:off x="13546333" y="6825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142131</xdr:rowOff>
    </xdr:from>
    <xdr:to>
      <xdr:col>18</xdr:col>
      <xdr:colOff>492125</xdr:colOff>
      <xdr:row>39</xdr:row>
      <xdr:rowOff>72281</xdr:rowOff>
    </xdr:to>
    <xdr:sp macro="" textlink="">
      <xdr:nvSpPr>
        <xdr:cNvPr id="531" name="円/楕円 530"/>
        <xdr:cNvSpPr/>
      </xdr:nvSpPr>
      <xdr:spPr>
        <a:xfrm>
          <a:off x="12763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63408</xdr:rowOff>
    </xdr:from>
    <xdr:ext cx="469744" cy="259045"/>
    <xdr:sp macro="" textlink="">
      <xdr:nvSpPr>
        <xdr:cNvPr id="532" name="テキスト ボックス 531"/>
        <xdr:cNvSpPr txBox="1"/>
      </xdr:nvSpPr>
      <xdr:spPr>
        <a:xfrm>
          <a:off x="12579427" y="67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29077</xdr:rowOff>
    </xdr:from>
    <xdr:to>
      <xdr:col>23</xdr:col>
      <xdr:colOff>516889</xdr:colOff>
      <xdr:row>77</xdr:row>
      <xdr:rowOff>110782</xdr:rowOff>
    </xdr:to>
    <xdr:cxnSp macro="">
      <xdr:nvCxnSpPr>
        <xdr:cNvPr id="605" name="直線コネクタ 604"/>
        <xdr:cNvCxnSpPr/>
      </xdr:nvCxnSpPr>
      <xdr:spPr>
        <a:xfrm flipV="1">
          <a:off x="16317595" y="12202027"/>
          <a:ext cx="1269" cy="11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114609</xdr:rowOff>
    </xdr:from>
    <xdr:ext cx="534377" cy="259045"/>
    <xdr:sp macro="" textlink="">
      <xdr:nvSpPr>
        <xdr:cNvPr id="606" name="公債費最小値テキスト"/>
        <xdr:cNvSpPr txBox="1"/>
      </xdr:nvSpPr>
      <xdr:spPr>
        <a:xfrm>
          <a:off x="16370300"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77</xdr:row>
      <xdr:rowOff>110782</xdr:rowOff>
    </xdr:from>
    <xdr:to>
      <xdr:col>23</xdr:col>
      <xdr:colOff>606425</xdr:colOff>
      <xdr:row>77</xdr:row>
      <xdr:rowOff>110782</xdr:rowOff>
    </xdr:to>
    <xdr:cxnSp macro="">
      <xdr:nvCxnSpPr>
        <xdr:cNvPr id="607" name="直線コネクタ 606"/>
        <xdr:cNvCxnSpPr/>
      </xdr:nvCxnSpPr>
      <xdr:spPr>
        <a:xfrm>
          <a:off x="16230600" y="133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147204</xdr:rowOff>
    </xdr:from>
    <xdr:ext cx="534377" cy="259045"/>
    <xdr:sp macro="" textlink="">
      <xdr:nvSpPr>
        <xdr:cNvPr id="608" name="公債費最大値テキスト"/>
        <xdr:cNvSpPr txBox="1"/>
      </xdr:nvSpPr>
      <xdr:spPr>
        <a:xfrm>
          <a:off x="16370300" y="1197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72,807</a:t>
          </a:r>
          <a:endParaRPr kumimoji="1" lang="ja-JP" altLang="en-US" sz="1000" b="1">
            <a:latin typeface="ＭＳ Ｐゴシック"/>
          </a:endParaRPr>
        </a:p>
      </xdr:txBody>
    </xdr:sp>
    <xdr:clientData/>
  </xdr:oneCellAnchor>
  <xdr:twoCellAnchor>
    <xdr:from>
      <xdr:col>23</xdr:col>
      <xdr:colOff>428625</xdr:colOff>
      <xdr:row>71</xdr:row>
      <xdr:rowOff>29077</xdr:rowOff>
    </xdr:from>
    <xdr:to>
      <xdr:col>23</xdr:col>
      <xdr:colOff>606425</xdr:colOff>
      <xdr:row>71</xdr:row>
      <xdr:rowOff>29077</xdr:rowOff>
    </xdr:to>
    <xdr:cxnSp macro="">
      <xdr:nvCxnSpPr>
        <xdr:cNvPr id="609" name="直線コネクタ 608"/>
        <xdr:cNvCxnSpPr/>
      </xdr:nvCxnSpPr>
      <xdr:spPr>
        <a:xfrm>
          <a:off x="16230600" y="1220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47441</xdr:rowOff>
    </xdr:from>
    <xdr:to>
      <xdr:col>23</xdr:col>
      <xdr:colOff>517525</xdr:colOff>
      <xdr:row>77</xdr:row>
      <xdr:rowOff>66263</xdr:rowOff>
    </xdr:to>
    <xdr:cxnSp macro="">
      <xdr:nvCxnSpPr>
        <xdr:cNvPr id="610" name="直線コネクタ 609"/>
        <xdr:cNvCxnSpPr/>
      </xdr:nvCxnSpPr>
      <xdr:spPr>
        <a:xfrm flipV="1">
          <a:off x="15481300" y="13249091"/>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17556</xdr:rowOff>
    </xdr:from>
    <xdr:ext cx="534377" cy="259045"/>
    <xdr:sp macro="" textlink="">
      <xdr:nvSpPr>
        <xdr:cNvPr id="611" name="公債費平均値テキスト"/>
        <xdr:cNvSpPr txBox="1"/>
      </xdr:nvSpPr>
      <xdr:spPr>
        <a:xfrm>
          <a:off x="16370300" y="128763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166129</xdr:rowOff>
    </xdr:from>
    <xdr:to>
      <xdr:col>23</xdr:col>
      <xdr:colOff>568325</xdr:colOff>
      <xdr:row>76</xdr:row>
      <xdr:rowOff>96279</xdr:rowOff>
    </xdr:to>
    <xdr:sp macro="" textlink="">
      <xdr:nvSpPr>
        <xdr:cNvPr id="612" name="フローチャート : 判断 611"/>
        <xdr:cNvSpPr/>
      </xdr:nvSpPr>
      <xdr:spPr>
        <a:xfrm>
          <a:off x="162687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20789</xdr:rowOff>
    </xdr:from>
    <xdr:to>
      <xdr:col>22</xdr:col>
      <xdr:colOff>365125</xdr:colOff>
      <xdr:row>77</xdr:row>
      <xdr:rowOff>66263</xdr:rowOff>
    </xdr:to>
    <xdr:cxnSp macro="">
      <xdr:nvCxnSpPr>
        <xdr:cNvPr id="613" name="直線コネクタ 612"/>
        <xdr:cNvCxnSpPr/>
      </xdr:nvCxnSpPr>
      <xdr:spPr>
        <a:xfrm>
          <a:off x="14592300" y="13222439"/>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135534</xdr:rowOff>
    </xdr:from>
    <xdr:to>
      <xdr:col>22</xdr:col>
      <xdr:colOff>415925</xdr:colOff>
      <xdr:row>76</xdr:row>
      <xdr:rowOff>65684</xdr:rowOff>
    </xdr:to>
    <xdr:sp macro="" textlink="">
      <xdr:nvSpPr>
        <xdr:cNvPr id="614" name="フローチャート : 判断 613"/>
        <xdr:cNvSpPr/>
      </xdr:nvSpPr>
      <xdr:spPr>
        <a:xfrm>
          <a:off x="15430500" y="1299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82211</xdr:rowOff>
    </xdr:from>
    <xdr:ext cx="534377" cy="259045"/>
    <xdr:sp macro="" textlink="">
      <xdr:nvSpPr>
        <xdr:cNvPr id="615" name="テキスト ボックス 614"/>
        <xdr:cNvSpPr txBox="1"/>
      </xdr:nvSpPr>
      <xdr:spPr>
        <a:xfrm>
          <a:off x="15214111" y="127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10846</xdr:rowOff>
    </xdr:from>
    <xdr:to>
      <xdr:col>21</xdr:col>
      <xdr:colOff>161925</xdr:colOff>
      <xdr:row>77</xdr:row>
      <xdr:rowOff>20789</xdr:rowOff>
    </xdr:to>
    <xdr:cxnSp macro="">
      <xdr:nvCxnSpPr>
        <xdr:cNvPr id="616" name="直線コネクタ 615"/>
        <xdr:cNvCxnSpPr/>
      </xdr:nvCxnSpPr>
      <xdr:spPr>
        <a:xfrm>
          <a:off x="13703300" y="13212496"/>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161207</xdr:rowOff>
    </xdr:from>
    <xdr:to>
      <xdr:col>19</xdr:col>
      <xdr:colOff>644525</xdr:colOff>
      <xdr:row>77</xdr:row>
      <xdr:rowOff>10846</xdr:rowOff>
    </xdr:to>
    <xdr:cxnSp macro="">
      <xdr:nvCxnSpPr>
        <xdr:cNvPr id="619" name="直線コネクタ 618"/>
        <xdr:cNvCxnSpPr/>
      </xdr:nvCxnSpPr>
      <xdr:spPr>
        <a:xfrm>
          <a:off x="12814300" y="13191407"/>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168091</xdr:rowOff>
    </xdr:from>
    <xdr:to>
      <xdr:col>23</xdr:col>
      <xdr:colOff>568325</xdr:colOff>
      <xdr:row>77</xdr:row>
      <xdr:rowOff>98241</xdr:rowOff>
    </xdr:to>
    <xdr:sp macro="" textlink="">
      <xdr:nvSpPr>
        <xdr:cNvPr id="629" name="円/楕円 628"/>
        <xdr:cNvSpPr/>
      </xdr:nvSpPr>
      <xdr:spPr>
        <a:xfrm>
          <a:off x="16268700" y="131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83018</xdr:rowOff>
    </xdr:from>
    <xdr:ext cx="534377" cy="259045"/>
    <xdr:sp macro="" textlink="">
      <xdr:nvSpPr>
        <xdr:cNvPr id="630" name="公債費該当値テキスト"/>
        <xdr:cNvSpPr txBox="1"/>
      </xdr:nvSpPr>
      <xdr:spPr>
        <a:xfrm>
          <a:off x="16370300" y="131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15463</xdr:rowOff>
    </xdr:from>
    <xdr:to>
      <xdr:col>22</xdr:col>
      <xdr:colOff>415925</xdr:colOff>
      <xdr:row>77</xdr:row>
      <xdr:rowOff>117063</xdr:rowOff>
    </xdr:to>
    <xdr:sp macro="" textlink="">
      <xdr:nvSpPr>
        <xdr:cNvPr id="631" name="円/楕円 630"/>
        <xdr:cNvSpPr/>
      </xdr:nvSpPr>
      <xdr:spPr>
        <a:xfrm>
          <a:off x="15430500" y="1321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108190</xdr:rowOff>
    </xdr:from>
    <xdr:ext cx="534377" cy="259045"/>
    <xdr:sp macro="" textlink="">
      <xdr:nvSpPr>
        <xdr:cNvPr id="632" name="テキスト ボックス 631"/>
        <xdr:cNvSpPr txBox="1"/>
      </xdr:nvSpPr>
      <xdr:spPr>
        <a:xfrm>
          <a:off x="15214111" y="1330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141439</xdr:rowOff>
    </xdr:from>
    <xdr:to>
      <xdr:col>21</xdr:col>
      <xdr:colOff>212725</xdr:colOff>
      <xdr:row>77</xdr:row>
      <xdr:rowOff>71589</xdr:rowOff>
    </xdr:to>
    <xdr:sp macro="" textlink="">
      <xdr:nvSpPr>
        <xdr:cNvPr id="633" name="円/楕円 632"/>
        <xdr:cNvSpPr/>
      </xdr:nvSpPr>
      <xdr:spPr>
        <a:xfrm>
          <a:off x="14541500" y="131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62716</xdr:rowOff>
    </xdr:from>
    <xdr:ext cx="534377" cy="259045"/>
    <xdr:sp macro="" textlink="">
      <xdr:nvSpPr>
        <xdr:cNvPr id="634" name="テキスト ボックス 633"/>
        <xdr:cNvSpPr txBox="1"/>
      </xdr:nvSpPr>
      <xdr:spPr>
        <a:xfrm>
          <a:off x="14325111" y="1326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131496</xdr:rowOff>
    </xdr:from>
    <xdr:to>
      <xdr:col>20</xdr:col>
      <xdr:colOff>9525</xdr:colOff>
      <xdr:row>77</xdr:row>
      <xdr:rowOff>61646</xdr:rowOff>
    </xdr:to>
    <xdr:sp macro="" textlink="">
      <xdr:nvSpPr>
        <xdr:cNvPr id="635" name="円/楕円 634"/>
        <xdr:cNvSpPr/>
      </xdr:nvSpPr>
      <xdr:spPr>
        <a:xfrm>
          <a:off x="13652500" y="131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52773</xdr:rowOff>
    </xdr:from>
    <xdr:ext cx="534377" cy="259045"/>
    <xdr:sp macro="" textlink="">
      <xdr:nvSpPr>
        <xdr:cNvPr id="636" name="テキスト ボックス 635"/>
        <xdr:cNvSpPr txBox="1"/>
      </xdr:nvSpPr>
      <xdr:spPr>
        <a:xfrm>
          <a:off x="13436111" y="1325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110407</xdr:rowOff>
    </xdr:from>
    <xdr:to>
      <xdr:col>18</xdr:col>
      <xdr:colOff>492125</xdr:colOff>
      <xdr:row>77</xdr:row>
      <xdr:rowOff>40557</xdr:rowOff>
    </xdr:to>
    <xdr:sp macro="" textlink="">
      <xdr:nvSpPr>
        <xdr:cNvPr id="637" name="円/楕円 636"/>
        <xdr:cNvSpPr/>
      </xdr:nvSpPr>
      <xdr:spPr>
        <a:xfrm>
          <a:off x="12763500" y="131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31684</xdr:rowOff>
    </xdr:from>
    <xdr:ext cx="534377" cy="259045"/>
    <xdr:sp macro="" textlink="">
      <xdr:nvSpPr>
        <xdr:cNvPr id="638" name="テキスト ボックス 637"/>
        <xdr:cNvSpPr txBox="1"/>
      </xdr:nvSpPr>
      <xdr:spPr>
        <a:xfrm>
          <a:off x="12547111" y="132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9" name="直線コネクタ 64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0" name="テキスト ボックス 64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1" name="直線コネクタ 65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52" name="テキスト ボックス 65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3" name="直線コネクタ 65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54" name="テキスト ボックス 65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5" name="直線コネクタ 65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56" name="テキスト ボックス 65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8" name="テキスト ボックス 65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40260</xdr:rowOff>
    </xdr:from>
    <xdr:to>
      <xdr:col>23</xdr:col>
      <xdr:colOff>516889</xdr:colOff>
      <xdr:row>98</xdr:row>
      <xdr:rowOff>135951</xdr:rowOff>
    </xdr:to>
    <xdr:cxnSp macro="">
      <xdr:nvCxnSpPr>
        <xdr:cNvPr id="660" name="直線コネクタ 659"/>
        <xdr:cNvCxnSpPr/>
      </xdr:nvCxnSpPr>
      <xdr:spPr>
        <a:xfrm flipV="1">
          <a:off x="16317595" y="15813660"/>
          <a:ext cx="1269" cy="112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139778</xdr:rowOff>
    </xdr:from>
    <xdr:ext cx="313932" cy="259045"/>
    <xdr:sp macro="" textlink="">
      <xdr:nvSpPr>
        <xdr:cNvPr id="661"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428625</xdr:colOff>
      <xdr:row>98</xdr:row>
      <xdr:rowOff>135951</xdr:rowOff>
    </xdr:from>
    <xdr:to>
      <xdr:col>23</xdr:col>
      <xdr:colOff>606425</xdr:colOff>
      <xdr:row>98</xdr:row>
      <xdr:rowOff>135951</xdr:rowOff>
    </xdr:to>
    <xdr:cxnSp macro="">
      <xdr:nvCxnSpPr>
        <xdr:cNvPr id="662" name="直線コネクタ 661"/>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158387</xdr:rowOff>
    </xdr:from>
    <xdr:ext cx="534377" cy="259045"/>
    <xdr:sp macro="" textlink="">
      <xdr:nvSpPr>
        <xdr:cNvPr id="663" name="積立金最大値テキスト"/>
        <xdr:cNvSpPr txBox="1"/>
      </xdr:nvSpPr>
      <xdr:spPr>
        <a:xfrm>
          <a:off x="16370300" y="155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24,675</a:t>
          </a:r>
          <a:endParaRPr kumimoji="1" lang="ja-JP" altLang="en-US" sz="1000" b="1">
            <a:latin typeface="ＭＳ Ｐゴシック"/>
          </a:endParaRPr>
        </a:p>
      </xdr:txBody>
    </xdr:sp>
    <xdr:clientData/>
  </xdr:oneCellAnchor>
  <xdr:twoCellAnchor>
    <xdr:from>
      <xdr:col>23</xdr:col>
      <xdr:colOff>428625</xdr:colOff>
      <xdr:row>92</xdr:row>
      <xdr:rowOff>40260</xdr:rowOff>
    </xdr:from>
    <xdr:to>
      <xdr:col>23</xdr:col>
      <xdr:colOff>606425</xdr:colOff>
      <xdr:row>92</xdr:row>
      <xdr:rowOff>40260</xdr:rowOff>
    </xdr:to>
    <xdr:cxnSp macro="">
      <xdr:nvCxnSpPr>
        <xdr:cNvPr id="664" name="直線コネクタ 663"/>
        <xdr:cNvCxnSpPr/>
      </xdr:nvCxnSpPr>
      <xdr:spPr>
        <a:xfrm>
          <a:off x="16230600" y="1581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620</xdr:rowOff>
    </xdr:from>
    <xdr:to>
      <xdr:col>23</xdr:col>
      <xdr:colOff>517525</xdr:colOff>
      <xdr:row>98</xdr:row>
      <xdr:rowOff>19228</xdr:rowOff>
    </xdr:to>
    <xdr:cxnSp macro="">
      <xdr:nvCxnSpPr>
        <xdr:cNvPr id="665" name="直線コネクタ 664"/>
        <xdr:cNvCxnSpPr/>
      </xdr:nvCxnSpPr>
      <xdr:spPr>
        <a:xfrm>
          <a:off x="15481300" y="16631270"/>
          <a:ext cx="838200" cy="19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118680</xdr:rowOff>
    </xdr:from>
    <xdr:ext cx="469744" cy="259045"/>
    <xdr:sp macro="" textlink="">
      <xdr:nvSpPr>
        <xdr:cNvPr id="666" name="積立金平均値テキスト"/>
        <xdr:cNvSpPr txBox="1"/>
      </xdr:nvSpPr>
      <xdr:spPr>
        <a:xfrm>
          <a:off x="16370300" y="16406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7,349</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95803</xdr:rowOff>
    </xdr:from>
    <xdr:to>
      <xdr:col>23</xdr:col>
      <xdr:colOff>568325</xdr:colOff>
      <xdr:row>97</xdr:row>
      <xdr:rowOff>25953</xdr:rowOff>
    </xdr:to>
    <xdr:sp macro="" textlink="">
      <xdr:nvSpPr>
        <xdr:cNvPr id="667" name="フローチャート : 判断 666"/>
        <xdr:cNvSpPr/>
      </xdr:nvSpPr>
      <xdr:spPr>
        <a:xfrm>
          <a:off x="162687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72903</xdr:rowOff>
    </xdr:from>
    <xdr:to>
      <xdr:col>22</xdr:col>
      <xdr:colOff>365125</xdr:colOff>
      <xdr:row>97</xdr:row>
      <xdr:rowOff>620</xdr:rowOff>
    </xdr:to>
    <xdr:cxnSp macro="">
      <xdr:nvCxnSpPr>
        <xdr:cNvPr id="668" name="直線コネクタ 667"/>
        <xdr:cNvCxnSpPr/>
      </xdr:nvCxnSpPr>
      <xdr:spPr>
        <a:xfrm>
          <a:off x="14592300" y="16360653"/>
          <a:ext cx="889000" cy="27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80671</xdr:rowOff>
    </xdr:from>
    <xdr:to>
      <xdr:col>22</xdr:col>
      <xdr:colOff>415925</xdr:colOff>
      <xdr:row>97</xdr:row>
      <xdr:rowOff>10821</xdr:rowOff>
    </xdr:to>
    <xdr:sp macro="" textlink="">
      <xdr:nvSpPr>
        <xdr:cNvPr id="669" name="フローチャート : 判断 668"/>
        <xdr:cNvSpPr/>
      </xdr:nvSpPr>
      <xdr:spPr>
        <a:xfrm>
          <a:off x="15430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27348</xdr:rowOff>
    </xdr:from>
    <xdr:ext cx="469744" cy="259045"/>
    <xdr:sp macro="" textlink="">
      <xdr:nvSpPr>
        <xdr:cNvPr id="670" name="テキスト ボックス 669"/>
        <xdr:cNvSpPr txBox="1"/>
      </xdr:nvSpPr>
      <xdr:spPr>
        <a:xfrm>
          <a:off x="15246427" y="163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72903</xdr:rowOff>
    </xdr:from>
    <xdr:to>
      <xdr:col>21</xdr:col>
      <xdr:colOff>161925</xdr:colOff>
      <xdr:row>96</xdr:row>
      <xdr:rowOff>112633</xdr:rowOff>
    </xdr:to>
    <xdr:cxnSp macro="">
      <xdr:nvCxnSpPr>
        <xdr:cNvPr id="671" name="直線コネクタ 670"/>
        <xdr:cNvCxnSpPr/>
      </xdr:nvCxnSpPr>
      <xdr:spPr>
        <a:xfrm flipV="1">
          <a:off x="13703300" y="16360653"/>
          <a:ext cx="889000" cy="2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29784</xdr:rowOff>
    </xdr:from>
    <xdr:to>
      <xdr:col>21</xdr:col>
      <xdr:colOff>212725</xdr:colOff>
      <xdr:row>96</xdr:row>
      <xdr:rowOff>131384</xdr:rowOff>
    </xdr:to>
    <xdr:sp macro="" textlink="">
      <xdr:nvSpPr>
        <xdr:cNvPr id="672" name="フローチャート : 判断 671"/>
        <xdr:cNvSpPr/>
      </xdr:nvSpPr>
      <xdr:spPr>
        <a:xfrm>
          <a:off x="14541500" y="1648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122511</xdr:rowOff>
    </xdr:from>
    <xdr:ext cx="469744" cy="259045"/>
    <xdr:sp macro="" textlink="">
      <xdr:nvSpPr>
        <xdr:cNvPr id="673" name="テキスト ボックス 672"/>
        <xdr:cNvSpPr txBox="1"/>
      </xdr:nvSpPr>
      <xdr:spPr>
        <a:xfrm>
          <a:off x="14357427" y="165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112633</xdr:rowOff>
    </xdr:from>
    <xdr:to>
      <xdr:col>19</xdr:col>
      <xdr:colOff>644525</xdr:colOff>
      <xdr:row>97</xdr:row>
      <xdr:rowOff>163703</xdr:rowOff>
    </xdr:to>
    <xdr:cxnSp macro="">
      <xdr:nvCxnSpPr>
        <xdr:cNvPr id="674" name="直線コネクタ 673"/>
        <xdr:cNvCxnSpPr/>
      </xdr:nvCxnSpPr>
      <xdr:spPr>
        <a:xfrm flipV="1">
          <a:off x="12814300" y="16571833"/>
          <a:ext cx="889000" cy="22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64029</xdr:rowOff>
    </xdr:from>
    <xdr:to>
      <xdr:col>20</xdr:col>
      <xdr:colOff>9525</xdr:colOff>
      <xdr:row>94</xdr:row>
      <xdr:rowOff>165629</xdr:rowOff>
    </xdr:to>
    <xdr:sp macro="" textlink="">
      <xdr:nvSpPr>
        <xdr:cNvPr id="675" name="フローチャート : 判断 674"/>
        <xdr:cNvSpPr/>
      </xdr:nvSpPr>
      <xdr:spPr>
        <a:xfrm>
          <a:off x="13652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10706</xdr:rowOff>
    </xdr:from>
    <xdr:ext cx="534377" cy="259045"/>
    <xdr:sp macro="" textlink="">
      <xdr:nvSpPr>
        <xdr:cNvPr id="676" name="テキスト ボックス 675"/>
        <xdr:cNvSpPr txBox="1"/>
      </xdr:nvSpPr>
      <xdr:spPr>
        <a:xfrm>
          <a:off x="13436111" y="159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125568</xdr:rowOff>
    </xdr:from>
    <xdr:to>
      <xdr:col>18</xdr:col>
      <xdr:colOff>492125</xdr:colOff>
      <xdr:row>93</xdr:row>
      <xdr:rowOff>55718</xdr:rowOff>
    </xdr:to>
    <xdr:sp macro="" textlink="">
      <xdr:nvSpPr>
        <xdr:cNvPr id="677" name="フローチャート : 判断 676"/>
        <xdr:cNvSpPr/>
      </xdr:nvSpPr>
      <xdr:spPr>
        <a:xfrm>
          <a:off x="12763500" y="1589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72245</xdr:rowOff>
    </xdr:from>
    <xdr:ext cx="534377" cy="259045"/>
    <xdr:sp macro="" textlink="">
      <xdr:nvSpPr>
        <xdr:cNvPr id="678" name="テキスト ボックス 677"/>
        <xdr:cNvSpPr txBox="1"/>
      </xdr:nvSpPr>
      <xdr:spPr>
        <a:xfrm>
          <a:off x="12547111" y="1567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139878</xdr:rowOff>
    </xdr:from>
    <xdr:to>
      <xdr:col>23</xdr:col>
      <xdr:colOff>568325</xdr:colOff>
      <xdr:row>98</xdr:row>
      <xdr:rowOff>70028</xdr:rowOff>
    </xdr:to>
    <xdr:sp macro="" textlink="">
      <xdr:nvSpPr>
        <xdr:cNvPr id="684" name="円/楕円 683"/>
        <xdr:cNvSpPr/>
      </xdr:nvSpPr>
      <xdr:spPr>
        <a:xfrm>
          <a:off x="16268700" y="1677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54805</xdr:rowOff>
    </xdr:from>
    <xdr:ext cx="469744" cy="259045"/>
    <xdr:sp macro="" textlink="">
      <xdr:nvSpPr>
        <xdr:cNvPr id="685" name="積立金該当値テキスト"/>
        <xdr:cNvSpPr txBox="1"/>
      </xdr:nvSpPr>
      <xdr:spPr>
        <a:xfrm>
          <a:off x="16370300" y="1668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121270</xdr:rowOff>
    </xdr:from>
    <xdr:to>
      <xdr:col>22</xdr:col>
      <xdr:colOff>415925</xdr:colOff>
      <xdr:row>97</xdr:row>
      <xdr:rowOff>51420</xdr:rowOff>
    </xdr:to>
    <xdr:sp macro="" textlink="">
      <xdr:nvSpPr>
        <xdr:cNvPr id="686" name="円/楕円 685"/>
        <xdr:cNvSpPr/>
      </xdr:nvSpPr>
      <xdr:spPr>
        <a:xfrm>
          <a:off x="15430500" y="165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42547</xdr:rowOff>
    </xdr:from>
    <xdr:ext cx="469744" cy="259045"/>
    <xdr:sp macro="" textlink="">
      <xdr:nvSpPr>
        <xdr:cNvPr id="687" name="テキスト ボックス 686"/>
        <xdr:cNvSpPr txBox="1"/>
      </xdr:nvSpPr>
      <xdr:spPr>
        <a:xfrm>
          <a:off x="15246427" y="16673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22103</xdr:rowOff>
    </xdr:from>
    <xdr:to>
      <xdr:col>21</xdr:col>
      <xdr:colOff>212725</xdr:colOff>
      <xdr:row>95</xdr:row>
      <xdr:rowOff>123703</xdr:rowOff>
    </xdr:to>
    <xdr:sp macro="" textlink="">
      <xdr:nvSpPr>
        <xdr:cNvPr id="688" name="円/楕円 687"/>
        <xdr:cNvSpPr/>
      </xdr:nvSpPr>
      <xdr:spPr>
        <a:xfrm>
          <a:off x="14541500" y="1630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140230</xdr:rowOff>
    </xdr:from>
    <xdr:ext cx="534377" cy="259045"/>
    <xdr:sp macro="" textlink="">
      <xdr:nvSpPr>
        <xdr:cNvPr id="689" name="テキスト ボックス 688"/>
        <xdr:cNvSpPr txBox="1"/>
      </xdr:nvSpPr>
      <xdr:spPr>
        <a:xfrm>
          <a:off x="14325111" y="1608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12,711</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61833</xdr:rowOff>
    </xdr:from>
    <xdr:to>
      <xdr:col>20</xdr:col>
      <xdr:colOff>9525</xdr:colOff>
      <xdr:row>96</xdr:row>
      <xdr:rowOff>163433</xdr:rowOff>
    </xdr:to>
    <xdr:sp macro="" textlink="">
      <xdr:nvSpPr>
        <xdr:cNvPr id="690" name="円/楕円 689"/>
        <xdr:cNvSpPr/>
      </xdr:nvSpPr>
      <xdr:spPr>
        <a:xfrm>
          <a:off x="13652500" y="1652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154560</xdr:rowOff>
    </xdr:from>
    <xdr:ext cx="469744" cy="259045"/>
    <xdr:sp macro="" textlink="">
      <xdr:nvSpPr>
        <xdr:cNvPr id="691" name="テキスト ボックス 690"/>
        <xdr:cNvSpPr txBox="1"/>
      </xdr:nvSpPr>
      <xdr:spPr>
        <a:xfrm>
          <a:off x="13468427" y="1661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112903</xdr:rowOff>
    </xdr:from>
    <xdr:to>
      <xdr:col>18</xdr:col>
      <xdr:colOff>492125</xdr:colOff>
      <xdr:row>98</xdr:row>
      <xdr:rowOff>43053</xdr:rowOff>
    </xdr:to>
    <xdr:sp macro="" textlink="">
      <xdr:nvSpPr>
        <xdr:cNvPr id="692" name="円/楕円 691"/>
        <xdr:cNvSpPr/>
      </xdr:nvSpPr>
      <xdr:spPr>
        <a:xfrm>
          <a:off x="12763500" y="1674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34180</xdr:rowOff>
    </xdr:from>
    <xdr:ext cx="469744" cy="259045"/>
    <xdr:sp macro="" textlink="">
      <xdr:nvSpPr>
        <xdr:cNvPr id="693" name="テキスト ボックス 692"/>
        <xdr:cNvSpPr txBox="1"/>
      </xdr:nvSpPr>
      <xdr:spPr>
        <a:xfrm>
          <a:off x="12579427" y="16836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7" name="テキスト ボックス 70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9" name="テキスト ボックス 70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1" name="テキスト ボックス 71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3" name="テキスト ボックス 71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64719</xdr:rowOff>
    </xdr:from>
    <xdr:to>
      <xdr:col>32</xdr:col>
      <xdr:colOff>186689</xdr:colOff>
      <xdr:row>38</xdr:row>
      <xdr:rowOff>139700</xdr:rowOff>
    </xdr:to>
    <xdr:cxnSp macro="">
      <xdr:nvCxnSpPr>
        <xdr:cNvPr id="715" name="直線コネクタ 714"/>
        <xdr:cNvCxnSpPr/>
      </xdr:nvCxnSpPr>
      <xdr:spPr>
        <a:xfrm flipV="1">
          <a:off x="22159595" y="5208219"/>
          <a:ext cx="1269" cy="1446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11396</xdr:rowOff>
    </xdr:from>
    <xdr:ext cx="469744" cy="259045"/>
    <xdr:sp macro="" textlink="">
      <xdr:nvSpPr>
        <xdr:cNvPr id="718" name="投資及び出資金最大値テキスト"/>
        <xdr:cNvSpPr txBox="1"/>
      </xdr:nvSpPr>
      <xdr:spPr>
        <a:xfrm>
          <a:off x="22212300" y="498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3,164</a:t>
          </a:r>
          <a:endParaRPr kumimoji="1" lang="ja-JP" altLang="en-US" sz="1000" b="1">
            <a:latin typeface="ＭＳ Ｐゴシック"/>
          </a:endParaRPr>
        </a:p>
      </xdr:txBody>
    </xdr:sp>
    <xdr:clientData/>
  </xdr:oneCellAnchor>
  <xdr:twoCellAnchor>
    <xdr:from>
      <xdr:col>32</xdr:col>
      <xdr:colOff>98425</xdr:colOff>
      <xdr:row>30</xdr:row>
      <xdr:rowOff>64719</xdr:rowOff>
    </xdr:from>
    <xdr:to>
      <xdr:col>32</xdr:col>
      <xdr:colOff>276225</xdr:colOff>
      <xdr:row>30</xdr:row>
      <xdr:rowOff>64719</xdr:rowOff>
    </xdr:to>
    <xdr:cxnSp macro="">
      <xdr:nvCxnSpPr>
        <xdr:cNvPr id="719" name="直線コネクタ 718"/>
        <xdr:cNvCxnSpPr/>
      </xdr:nvCxnSpPr>
      <xdr:spPr>
        <a:xfrm>
          <a:off x="22072600" y="5208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33</xdr:row>
      <xdr:rowOff>104038</xdr:rowOff>
    </xdr:from>
    <xdr:to>
      <xdr:col>32</xdr:col>
      <xdr:colOff>187325</xdr:colOff>
      <xdr:row>33</xdr:row>
      <xdr:rowOff>168504</xdr:rowOff>
    </xdr:to>
    <xdr:cxnSp macro="">
      <xdr:nvCxnSpPr>
        <xdr:cNvPr id="720" name="直線コネクタ 719"/>
        <xdr:cNvCxnSpPr/>
      </xdr:nvCxnSpPr>
      <xdr:spPr>
        <a:xfrm>
          <a:off x="21323300" y="5761888"/>
          <a:ext cx="8382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170654</xdr:rowOff>
    </xdr:from>
    <xdr:ext cx="378565" cy="259045"/>
    <xdr:sp macro="" textlink="">
      <xdr:nvSpPr>
        <xdr:cNvPr id="721" name="投資及び出資金平均値テキスト"/>
        <xdr:cNvSpPr txBox="1"/>
      </xdr:nvSpPr>
      <xdr:spPr>
        <a:xfrm>
          <a:off x="22212300" y="63428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20777</xdr:rowOff>
    </xdr:from>
    <xdr:to>
      <xdr:col>32</xdr:col>
      <xdr:colOff>238125</xdr:colOff>
      <xdr:row>37</xdr:row>
      <xdr:rowOff>122377</xdr:rowOff>
    </xdr:to>
    <xdr:sp macro="" textlink="">
      <xdr:nvSpPr>
        <xdr:cNvPr id="722" name="フローチャート : 判断 721"/>
        <xdr:cNvSpPr/>
      </xdr:nvSpPr>
      <xdr:spPr>
        <a:xfrm>
          <a:off x="221107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104038</xdr:rowOff>
    </xdr:from>
    <xdr:to>
      <xdr:col>31</xdr:col>
      <xdr:colOff>34925</xdr:colOff>
      <xdr:row>33</xdr:row>
      <xdr:rowOff>167132</xdr:rowOff>
    </xdr:to>
    <xdr:cxnSp macro="">
      <xdr:nvCxnSpPr>
        <xdr:cNvPr id="723" name="直線コネクタ 722"/>
        <xdr:cNvCxnSpPr/>
      </xdr:nvCxnSpPr>
      <xdr:spPr>
        <a:xfrm flipV="1">
          <a:off x="20434300" y="5761888"/>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138735</xdr:rowOff>
    </xdr:from>
    <xdr:to>
      <xdr:col>31</xdr:col>
      <xdr:colOff>85725</xdr:colOff>
      <xdr:row>37</xdr:row>
      <xdr:rowOff>68885</xdr:rowOff>
    </xdr:to>
    <xdr:sp macro="" textlink="">
      <xdr:nvSpPr>
        <xdr:cNvPr id="724" name="フローチャート : 判断 723"/>
        <xdr:cNvSpPr/>
      </xdr:nvSpPr>
      <xdr:spPr>
        <a:xfrm>
          <a:off x="2127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60012</xdr:rowOff>
    </xdr:from>
    <xdr:ext cx="378565" cy="259045"/>
    <xdr:sp macro="" textlink="">
      <xdr:nvSpPr>
        <xdr:cNvPr id="725" name="テキスト ボックス 724"/>
        <xdr:cNvSpPr txBox="1"/>
      </xdr:nvSpPr>
      <xdr:spPr>
        <a:xfrm>
          <a:off x="21134017" y="640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167132</xdr:rowOff>
    </xdr:from>
    <xdr:to>
      <xdr:col>29</xdr:col>
      <xdr:colOff>517525</xdr:colOff>
      <xdr:row>34</xdr:row>
      <xdr:rowOff>157988</xdr:rowOff>
    </xdr:to>
    <xdr:cxnSp macro="">
      <xdr:nvCxnSpPr>
        <xdr:cNvPr id="726" name="直線コネクタ 725"/>
        <xdr:cNvCxnSpPr/>
      </xdr:nvCxnSpPr>
      <xdr:spPr>
        <a:xfrm flipV="1">
          <a:off x="19545300" y="5824982"/>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6604</xdr:rowOff>
    </xdr:from>
    <xdr:to>
      <xdr:col>29</xdr:col>
      <xdr:colOff>568325</xdr:colOff>
      <xdr:row>37</xdr:row>
      <xdr:rowOff>108204</xdr:rowOff>
    </xdr:to>
    <xdr:sp macro="" textlink="">
      <xdr:nvSpPr>
        <xdr:cNvPr id="727" name="フローチャート : 判断 726"/>
        <xdr:cNvSpPr/>
      </xdr:nvSpPr>
      <xdr:spPr>
        <a:xfrm>
          <a:off x="20383500" y="635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99331</xdr:rowOff>
    </xdr:from>
    <xdr:ext cx="378565" cy="259045"/>
    <xdr:sp macro="" textlink="">
      <xdr:nvSpPr>
        <xdr:cNvPr id="728" name="テキスト ボックス 727"/>
        <xdr:cNvSpPr txBox="1"/>
      </xdr:nvSpPr>
      <xdr:spPr>
        <a:xfrm>
          <a:off x="20245017" y="6442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139700</xdr:rowOff>
    </xdr:from>
    <xdr:to>
      <xdr:col>28</xdr:col>
      <xdr:colOff>314325</xdr:colOff>
      <xdr:row>34</xdr:row>
      <xdr:rowOff>157988</xdr:rowOff>
    </xdr:to>
    <xdr:cxnSp macro="">
      <xdr:nvCxnSpPr>
        <xdr:cNvPr id="729" name="直線コネクタ 728"/>
        <xdr:cNvCxnSpPr/>
      </xdr:nvCxnSpPr>
      <xdr:spPr>
        <a:xfrm>
          <a:off x="18656300" y="59690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9804</xdr:rowOff>
    </xdr:from>
    <xdr:to>
      <xdr:col>28</xdr:col>
      <xdr:colOff>365125</xdr:colOff>
      <xdr:row>37</xdr:row>
      <xdr:rowOff>111404</xdr:rowOff>
    </xdr:to>
    <xdr:sp macro="" textlink="">
      <xdr:nvSpPr>
        <xdr:cNvPr id="730" name="フローチャート : 判断 729"/>
        <xdr:cNvSpPr/>
      </xdr:nvSpPr>
      <xdr:spPr>
        <a:xfrm>
          <a:off x="19494500" y="63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102531</xdr:rowOff>
    </xdr:from>
    <xdr:ext cx="378565" cy="259045"/>
    <xdr:sp macro="" textlink="">
      <xdr:nvSpPr>
        <xdr:cNvPr id="731" name="テキスト ボックス 730"/>
        <xdr:cNvSpPr txBox="1"/>
      </xdr:nvSpPr>
      <xdr:spPr>
        <a:xfrm>
          <a:off x="19356017" y="6446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7061</xdr:rowOff>
    </xdr:from>
    <xdr:to>
      <xdr:col>27</xdr:col>
      <xdr:colOff>161925</xdr:colOff>
      <xdr:row>37</xdr:row>
      <xdr:rowOff>108661</xdr:rowOff>
    </xdr:to>
    <xdr:sp macro="" textlink="">
      <xdr:nvSpPr>
        <xdr:cNvPr id="732" name="フローチャート : 判断 731"/>
        <xdr:cNvSpPr/>
      </xdr:nvSpPr>
      <xdr:spPr>
        <a:xfrm>
          <a:off x="18605500" y="635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99788</xdr:rowOff>
    </xdr:from>
    <xdr:ext cx="378565" cy="259045"/>
    <xdr:sp macro="" textlink="">
      <xdr:nvSpPr>
        <xdr:cNvPr id="733" name="テキスト ボックス 732"/>
        <xdr:cNvSpPr txBox="1"/>
      </xdr:nvSpPr>
      <xdr:spPr>
        <a:xfrm>
          <a:off x="18467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117704</xdr:rowOff>
    </xdr:from>
    <xdr:to>
      <xdr:col>32</xdr:col>
      <xdr:colOff>238125</xdr:colOff>
      <xdr:row>34</xdr:row>
      <xdr:rowOff>47854</xdr:rowOff>
    </xdr:to>
    <xdr:sp macro="" textlink="">
      <xdr:nvSpPr>
        <xdr:cNvPr id="739" name="円/楕円 738"/>
        <xdr:cNvSpPr/>
      </xdr:nvSpPr>
      <xdr:spPr>
        <a:xfrm>
          <a:off x="22110700" y="57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32</xdr:row>
      <xdr:rowOff>140581</xdr:rowOff>
    </xdr:from>
    <xdr:ext cx="469744" cy="259045"/>
    <xdr:sp macro="" textlink="">
      <xdr:nvSpPr>
        <xdr:cNvPr id="740" name="投資及び出資金該当値テキスト"/>
        <xdr:cNvSpPr txBox="1"/>
      </xdr:nvSpPr>
      <xdr:spPr>
        <a:xfrm>
          <a:off x="22212300" y="562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1,812</a:t>
          </a:r>
          <a:endParaRPr kumimoji="1" lang="ja-JP" altLang="en-US" sz="1000" b="1">
            <a:solidFill>
              <a:srgbClr val="FF0000"/>
            </a:solidFill>
            <a:latin typeface="ＭＳ Ｐゴシック"/>
          </a:endParaRPr>
        </a:p>
      </xdr:txBody>
    </xdr:sp>
    <xdr:clientData/>
  </xdr:oneCellAnchor>
  <xdr:twoCellAnchor>
    <xdr:from>
      <xdr:col>30</xdr:col>
      <xdr:colOff>669925</xdr:colOff>
      <xdr:row>33</xdr:row>
      <xdr:rowOff>53238</xdr:rowOff>
    </xdr:from>
    <xdr:to>
      <xdr:col>31</xdr:col>
      <xdr:colOff>85725</xdr:colOff>
      <xdr:row>33</xdr:row>
      <xdr:rowOff>154838</xdr:rowOff>
    </xdr:to>
    <xdr:sp macro="" textlink="">
      <xdr:nvSpPr>
        <xdr:cNvPr id="741" name="円/楕円 740"/>
        <xdr:cNvSpPr/>
      </xdr:nvSpPr>
      <xdr:spPr>
        <a:xfrm>
          <a:off x="21272500" y="571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31</xdr:row>
      <xdr:rowOff>171365</xdr:rowOff>
    </xdr:from>
    <xdr:ext cx="469744" cy="259045"/>
    <xdr:sp macro="" textlink="">
      <xdr:nvSpPr>
        <xdr:cNvPr id="742" name="テキスト ボックス 741"/>
        <xdr:cNvSpPr txBox="1"/>
      </xdr:nvSpPr>
      <xdr:spPr>
        <a:xfrm>
          <a:off x="21088427" y="548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116332</xdr:rowOff>
    </xdr:from>
    <xdr:to>
      <xdr:col>29</xdr:col>
      <xdr:colOff>568325</xdr:colOff>
      <xdr:row>34</xdr:row>
      <xdr:rowOff>46482</xdr:rowOff>
    </xdr:to>
    <xdr:sp macro="" textlink="">
      <xdr:nvSpPr>
        <xdr:cNvPr id="743" name="円/楕円 742"/>
        <xdr:cNvSpPr/>
      </xdr:nvSpPr>
      <xdr:spPr>
        <a:xfrm>
          <a:off x="20383500" y="577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32</xdr:row>
      <xdr:rowOff>63009</xdr:rowOff>
    </xdr:from>
    <xdr:ext cx="469744" cy="259045"/>
    <xdr:sp macro="" textlink="">
      <xdr:nvSpPr>
        <xdr:cNvPr id="744" name="テキスト ボックス 743"/>
        <xdr:cNvSpPr txBox="1"/>
      </xdr:nvSpPr>
      <xdr:spPr>
        <a:xfrm>
          <a:off x="20199427" y="554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1,815</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107188</xdr:rowOff>
    </xdr:from>
    <xdr:to>
      <xdr:col>28</xdr:col>
      <xdr:colOff>365125</xdr:colOff>
      <xdr:row>35</xdr:row>
      <xdr:rowOff>37338</xdr:rowOff>
    </xdr:to>
    <xdr:sp macro="" textlink="">
      <xdr:nvSpPr>
        <xdr:cNvPr id="745" name="円/楕円 744"/>
        <xdr:cNvSpPr/>
      </xdr:nvSpPr>
      <xdr:spPr>
        <a:xfrm>
          <a:off x="19494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53865</xdr:rowOff>
    </xdr:from>
    <xdr:ext cx="469744" cy="259045"/>
    <xdr:sp macro="" textlink="">
      <xdr:nvSpPr>
        <xdr:cNvPr id="746" name="テキスト ボックス 745"/>
        <xdr:cNvSpPr txBox="1"/>
      </xdr:nvSpPr>
      <xdr:spPr>
        <a:xfrm>
          <a:off x="19310427" y="571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a:t>
          </a:r>
          <a:endParaRPr kumimoji="1" lang="ja-JP" altLang="en-US" sz="1000" b="1">
            <a:solidFill>
              <a:srgbClr val="FF0000"/>
            </a:solidFill>
            <a:latin typeface="ＭＳ Ｐゴシック"/>
          </a:endParaRPr>
        </a:p>
      </xdr:txBody>
    </xdr:sp>
    <xdr:clientData/>
  </xdr:oneCellAnchor>
  <xdr:twoCellAnchor>
    <xdr:from>
      <xdr:col>27</xdr:col>
      <xdr:colOff>60325</xdr:colOff>
      <xdr:row>34</xdr:row>
      <xdr:rowOff>88900</xdr:rowOff>
    </xdr:from>
    <xdr:to>
      <xdr:col>27</xdr:col>
      <xdr:colOff>161925</xdr:colOff>
      <xdr:row>35</xdr:row>
      <xdr:rowOff>19050</xdr:rowOff>
    </xdr:to>
    <xdr:sp macro="" textlink="">
      <xdr:nvSpPr>
        <xdr:cNvPr id="747" name="円/楕円 746"/>
        <xdr:cNvSpPr/>
      </xdr:nvSpPr>
      <xdr:spPr>
        <a:xfrm>
          <a:off x="18605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35577</xdr:rowOff>
    </xdr:from>
    <xdr:ext cx="469744" cy="259045"/>
    <xdr:sp macro="" textlink="">
      <xdr:nvSpPr>
        <xdr:cNvPr id="748" name="テキスト ボックス 747"/>
        <xdr:cNvSpPr txBox="1"/>
      </xdr:nvSpPr>
      <xdr:spPr>
        <a:xfrm>
          <a:off x="184214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9" name="直線コネクタ 75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0" name="テキスト ボックス 75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1" name="直線コネクタ 76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2" name="テキスト ボックス 761"/>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3" name="直線コネクタ 76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4" name="テキスト ボックス 763"/>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5" name="直線コネクタ 76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6" name="テキスト ボックス 765"/>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2540</xdr:rowOff>
    </xdr:from>
    <xdr:to>
      <xdr:col>32</xdr:col>
      <xdr:colOff>186689</xdr:colOff>
      <xdr:row>58</xdr:row>
      <xdr:rowOff>139700</xdr:rowOff>
    </xdr:to>
    <xdr:cxnSp macro="">
      <xdr:nvCxnSpPr>
        <xdr:cNvPr id="770" name="直線コネクタ 769"/>
        <xdr:cNvCxnSpPr/>
      </xdr:nvCxnSpPr>
      <xdr:spPr>
        <a:xfrm flipV="1">
          <a:off x="22159595" y="8575040"/>
          <a:ext cx="1269"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1"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2" name="直線コネクタ 77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120667</xdr:rowOff>
    </xdr:from>
    <xdr:ext cx="534377" cy="259045"/>
    <xdr:sp macro="" textlink="">
      <xdr:nvSpPr>
        <xdr:cNvPr id="773" name="貸付金最大値テキスト"/>
        <xdr:cNvSpPr txBox="1"/>
      </xdr:nvSpPr>
      <xdr:spPr>
        <a:xfrm>
          <a:off x="22212300" y="835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33,000</a:t>
          </a:r>
          <a:endParaRPr kumimoji="1" lang="ja-JP" altLang="en-US" sz="1000" b="1">
            <a:latin typeface="ＭＳ Ｐゴシック"/>
          </a:endParaRPr>
        </a:p>
      </xdr:txBody>
    </xdr:sp>
    <xdr:clientData/>
  </xdr:oneCellAnchor>
  <xdr:twoCellAnchor>
    <xdr:from>
      <xdr:col>32</xdr:col>
      <xdr:colOff>98425</xdr:colOff>
      <xdr:row>50</xdr:row>
      <xdr:rowOff>2540</xdr:rowOff>
    </xdr:from>
    <xdr:to>
      <xdr:col>32</xdr:col>
      <xdr:colOff>276225</xdr:colOff>
      <xdr:row>50</xdr:row>
      <xdr:rowOff>2540</xdr:rowOff>
    </xdr:to>
    <xdr:cxnSp macro="">
      <xdr:nvCxnSpPr>
        <xdr:cNvPr id="774" name="直線コネクタ 773"/>
        <xdr:cNvCxnSpPr/>
      </xdr:nvCxnSpPr>
      <xdr:spPr>
        <a:xfrm>
          <a:off x="22072600" y="857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124430</xdr:rowOff>
    </xdr:from>
    <xdr:to>
      <xdr:col>32</xdr:col>
      <xdr:colOff>187325</xdr:colOff>
      <xdr:row>58</xdr:row>
      <xdr:rowOff>124521</xdr:rowOff>
    </xdr:to>
    <xdr:cxnSp macro="">
      <xdr:nvCxnSpPr>
        <xdr:cNvPr id="775" name="直線コネクタ 774"/>
        <xdr:cNvCxnSpPr/>
      </xdr:nvCxnSpPr>
      <xdr:spPr>
        <a:xfrm flipV="1">
          <a:off x="21323300" y="10068530"/>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131939</xdr:rowOff>
    </xdr:from>
    <xdr:ext cx="469744" cy="259045"/>
    <xdr:sp macro="" textlink="">
      <xdr:nvSpPr>
        <xdr:cNvPr id="776" name="貸付金平均値テキスト"/>
        <xdr:cNvSpPr txBox="1"/>
      </xdr:nvSpPr>
      <xdr:spPr>
        <a:xfrm>
          <a:off x="22212300" y="9733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109062</xdr:rowOff>
    </xdr:from>
    <xdr:to>
      <xdr:col>32</xdr:col>
      <xdr:colOff>238125</xdr:colOff>
      <xdr:row>58</xdr:row>
      <xdr:rowOff>39212</xdr:rowOff>
    </xdr:to>
    <xdr:sp macro="" textlink="">
      <xdr:nvSpPr>
        <xdr:cNvPr id="777" name="フローチャート : 判断 776"/>
        <xdr:cNvSpPr/>
      </xdr:nvSpPr>
      <xdr:spPr>
        <a:xfrm>
          <a:off x="221107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123972</xdr:rowOff>
    </xdr:from>
    <xdr:to>
      <xdr:col>31</xdr:col>
      <xdr:colOff>34925</xdr:colOff>
      <xdr:row>58</xdr:row>
      <xdr:rowOff>124521</xdr:rowOff>
    </xdr:to>
    <xdr:cxnSp macro="">
      <xdr:nvCxnSpPr>
        <xdr:cNvPr id="778" name="直線コネクタ 777"/>
        <xdr:cNvCxnSpPr/>
      </xdr:nvCxnSpPr>
      <xdr:spPr>
        <a:xfrm>
          <a:off x="20434300" y="1006807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64485</xdr:rowOff>
    </xdr:from>
    <xdr:to>
      <xdr:col>31</xdr:col>
      <xdr:colOff>85725</xdr:colOff>
      <xdr:row>57</xdr:row>
      <xdr:rowOff>166085</xdr:rowOff>
    </xdr:to>
    <xdr:sp macro="" textlink="">
      <xdr:nvSpPr>
        <xdr:cNvPr id="779" name="フローチャート : 判断 778"/>
        <xdr:cNvSpPr/>
      </xdr:nvSpPr>
      <xdr:spPr>
        <a:xfrm>
          <a:off x="21272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11162</xdr:rowOff>
    </xdr:from>
    <xdr:ext cx="469744" cy="259045"/>
    <xdr:sp macro="" textlink="">
      <xdr:nvSpPr>
        <xdr:cNvPr id="780" name="テキスト ボックス 779"/>
        <xdr:cNvSpPr txBox="1"/>
      </xdr:nvSpPr>
      <xdr:spPr>
        <a:xfrm>
          <a:off x="21088427"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123195</xdr:rowOff>
    </xdr:from>
    <xdr:to>
      <xdr:col>29</xdr:col>
      <xdr:colOff>517525</xdr:colOff>
      <xdr:row>58</xdr:row>
      <xdr:rowOff>123972</xdr:rowOff>
    </xdr:to>
    <xdr:cxnSp macro="">
      <xdr:nvCxnSpPr>
        <xdr:cNvPr id="781" name="直線コネクタ 780"/>
        <xdr:cNvCxnSpPr/>
      </xdr:nvCxnSpPr>
      <xdr:spPr>
        <a:xfrm>
          <a:off x="19545300" y="1006729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136449</xdr:rowOff>
    </xdr:from>
    <xdr:to>
      <xdr:col>29</xdr:col>
      <xdr:colOff>568325</xdr:colOff>
      <xdr:row>57</xdr:row>
      <xdr:rowOff>66599</xdr:rowOff>
    </xdr:to>
    <xdr:sp macro="" textlink="">
      <xdr:nvSpPr>
        <xdr:cNvPr id="782" name="フローチャート : 判断 781"/>
        <xdr:cNvSpPr/>
      </xdr:nvSpPr>
      <xdr:spPr>
        <a:xfrm>
          <a:off x="20383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83126</xdr:rowOff>
    </xdr:from>
    <xdr:ext cx="469744" cy="259045"/>
    <xdr:sp macro="" textlink="">
      <xdr:nvSpPr>
        <xdr:cNvPr id="783" name="テキスト ボックス 782"/>
        <xdr:cNvSpPr txBox="1"/>
      </xdr:nvSpPr>
      <xdr:spPr>
        <a:xfrm>
          <a:off x="20199427"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122189</xdr:rowOff>
    </xdr:from>
    <xdr:to>
      <xdr:col>28</xdr:col>
      <xdr:colOff>314325</xdr:colOff>
      <xdr:row>58</xdr:row>
      <xdr:rowOff>123195</xdr:rowOff>
    </xdr:to>
    <xdr:cxnSp macro="">
      <xdr:nvCxnSpPr>
        <xdr:cNvPr id="784" name="直線コネクタ 783"/>
        <xdr:cNvCxnSpPr/>
      </xdr:nvCxnSpPr>
      <xdr:spPr>
        <a:xfrm>
          <a:off x="18656300" y="10066289"/>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160224</xdr:rowOff>
    </xdr:from>
    <xdr:to>
      <xdr:col>28</xdr:col>
      <xdr:colOff>365125</xdr:colOff>
      <xdr:row>57</xdr:row>
      <xdr:rowOff>90374</xdr:rowOff>
    </xdr:to>
    <xdr:sp macro="" textlink="">
      <xdr:nvSpPr>
        <xdr:cNvPr id="785" name="フローチャート : 判断 784"/>
        <xdr:cNvSpPr/>
      </xdr:nvSpPr>
      <xdr:spPr>
        <a:xfrm>
          <a:off x="19494500" y="976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106901</xdr:rowOff>
    </xdr:from>
    <xdr:ext cx="469744" cy="259045"/>
    <xdr:sp macro="" textlink="">
      <xdr:nvSpPr>
        <xdr:cNvPr id="786" name="テキスト ボックス 785"/>
        <xdr:cNvSpPr txBox="1"/>
      </xdr:nvSpPr>
      <xdr:spPr>
        <a:xfrm>
          <a:off x="19310427" y="953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146553</xdr:rowOff>
    </xdr:from>
    <xdr:to>
      <xdr:col>27</xdr:col>
      <xdr:colOff>161925</xdr:colOff>
      <xdr:row>57</xdr:row>
      <xdr:rowOff>76703</xdr:rowOff>
    </xdr:to>
    <xdr:sp macro="" textlink="">
      <xdr:nvSpPr>
        <xdr:cNvPr id="787" name="フローチャート : 判断 786"/>
        <xdr:cNvSpPr/>
      </xdr:nvSpPr>
      <xdr:spPr>
        <a:xfrm>
          <a:off x="18605500" y="974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93230</xdr:rowOff>
    </xdr:from>
    <xdr:ext cx="469744" cy="259045"/>
    <xdr:sp macro="" textlink="">
      <xdr:nvSpPr>
        <xdr:cNvPr id="788" name="テキスト ボックス 787"/>
        <xdr:cNvSpPr txBox="1"/>
      </xdr:nvSpPr>
      <xdr:spPr>
        <a:xfrm>
          <a:off x="18421427" y="952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73630</xdr:rowOff>
    </xdr:from>
    <xdr:to>
      <xdr:col>32</xdr:col>
      <xdr:colOff>238125</xdr:colOff>
      <xdr:row>59</xdr:row>
      <xdr:rowOff>3780</xdr:rowOff>
    </xdr:to>
    <xdr:sp macro="" textlink="">
      <xdr:nvSpPr>
        <xdr:cNvPr id="794" name="円/楕円 793"/>
        <xdr:cNvSpPr/>
      </xdr:nvSpPr>
      <xdr:spPr>
        <a:xfrm>
          <a:off x="22110700" y="1001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160007</xdr:rowOff>
    </xdr:from>
    <xdr:ext cx="378565" cy="259045"/>
    <xdr:sp macro="" textlink="">
      <xdr:nvSpPr>
        <xdr:cNvPr id="795" name="貸付金該当値テキスト"/>
        <xdr:cNvSpPr txBox="1"/>
      </xdr:nvSpPr>
      <xdr:spPr>
        <a:xfrm>
          <a:off x="22212300" y="9932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73721</xdr:rowOff>
    </xdr:from>
    <xdr:to>
      <xdr:col>31</xdr:col>
      <xdr:colOff>85725</xdr:colOff>
      <xdr:row>59</xdr:row>
      <xdr:rowOff>3871</xdr:rowOff>
    </xdr:to>
    <xdr:sp macro="" textlink="">
      <xdr:nvSpPr>
        <xdr:cNvPr id="796" name="円/楕円 795"/>
        <xdr:cNvSpPr/>
      </xdr:nvSpPr>
      <xdr:spPr>
        <a:xfrm>
          <a:off x="21272500" y="100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166448</xdr:rowOff>
    </xdr:from>
    <xdr:ext cx="378565" cy="259045"/>
    <xdr:sp macro="" textlink="">
      <xdr:nvSpPr>
        <xdr:cNvPr id="797" name="テキスト ボックス 796"/>
        <xdr:cNvSpPr txBox="1"/>
      </xdr:nvSpPr>
      <xdr:spPr>
        <a:xfrm>
          <a:off x="21134017" y="10110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73172</xdr:rowOff>
    </xdr:from>
    <xdr:to>
      <xdr:col>29</xdr:col>
      <xdr:colOff>568325</xdr:colOff>
      <xdr:row>59</xdr:row>
      <xdr:rowOff>3322</xdr:rowOff>
    </xdr:to>
    <xdr:sp macro="" textlink="">
      <xdr:nvSpPr>
        <xdr:cNvPr id="798" name="円/楕円 797"/>
        <xdr:cNvSpPr/>
      </xdr:nvSpPr>
      <xdr:spPr>
        <a:xfrm>
          <a:off x="20383500" y="1001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165899</xdr:rowOff>
    </xdr:from>
    <xdr:ext cx="378565" cy="259045"/>
    <xdr:sp macro="" textlink="">
      <xdr:nvSpPr>
        <xdr:cNvPr id="799" name="テキスト ボックス 798"/>
        <xdr:cNvSpPr txBox="1"/>
      </xdr:nvSpPr>
      <xdr:spPr>
        <a:xfrm>
          <a:off x="20245017" y="10109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72395</xdr:rowOff>
    </xdr:from>
    <xdr:to>
      <xdr:col>28</xdr:col>
      <xdr:colOff>365125</xdr:colOff>
      <xdr:row>59</xdr:row>
      <xdr:rowOff>2545</xdr:rowOff>
    </xdr:to>
    <xdr:sp macro="" textlink="">
      <xdr:nvSpPr>
        <xdr:cNvPr id="800" name="円/楕円 799"/>
        <xdr:cNvSpPr/>
      </xdr:nvSpPr>
      <xdr:spPr>
        <a:xfrm>
          <a:off x="19494500" y="1001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165122</xdr:rowOff>
    </xdr:from>
    <xdr:ext cx="378565" cy="259045"/>
    <xdr:sp macro="" textlink="">
      <xdr:nvSpPr>
        <xdr:cNvPr id="801" name="テキスト ボックス 800"/>
        <xdr:cNvSpPr txBox="1"/>
      </xdr:nvSpPr>
      <xdr:spPr>
        <a:xfrm>
          <a:off x="19356017" y="1010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71389</xdr:rowOff>
    </xdr:from>
    <xdr:to>
      <xdr:col>27</xdr:col>
      <xdr:colOff>161925</xdr:colOff>
      <xdr:row>59</xdr:row>
      <xdr:rowOff>1539</xdr:rowOff>
    </xdr:to>
    <xdr:sp macro="" textlink="">
      <xdr:nvSpPr>
        <xdr:cNvPr id="802" name="円/楕円 801"/>
        <xdr:cNvSpPr/>
      </xdr:nvSpPr>
      <xdr:spPr>
        <a:xfrm>
          <a:off x="18605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164116</xdr:rowOff>
    </xdr:from>
    <xdr:ext cx="378565" cy="259045"/>
    <xdr:sp macro="" textlink="">
      <xdr:nvSpPr>
        <xdr:cNvPr id="803" name="テキスト ボックス 802"/>
        <xdr:cNvSpPr txBox="1"/>
      </xdr:nvSpPr>
      <xdr:spPr>
        <a:xfrm>
          <a:off x="18467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5" name="直線コネクタ 81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6" name="テキスト ボックス 815"/>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7" name="直線コネクタ 81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8" name="テキスト ボックス 817"/>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9" name="直線コネクタ 81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20" name="テキスト ボックス 819"/>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1" name="直線コネクタ 82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2" name="テキスト ボックス 821"/>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4" name="テキスト ボックス 82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123378</xdr:rowOff>
    </xdr:from>
    <xdr:to>
      <xdr:col>32</xdr:col>
      <xdr:colOff>186689</xdr:colOff>
      <xdr:row>78</xdr:row>
      <xdr:rowOff>29149</xdr:rowOff>
    </xdr:to>
    <xdr:cxnSp macro="">
      <xdr:nvCxnSpPr>
        <xdr:cNvPr id="826" name="直線コネクタ 825"/>
        <xdr:cNvCxnSpPr/>
      </xdr:nvCxnSpPr>
      <xdr:spPr>
        <a:xfrm flipV="1">
          <a:off x="22159595" y="12124878"/>
          <a:ext cx="1269" cy="1277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32976</xdr:rowOff>
    </xdr:from>
    <xdr:ext cx="534377" cy="259045"/>
    <xdr:sp macro="" textlink="">
      <xdr:nvSpPr>
        <xdr:cNvPr id="827" name="繰出金最小値テキスト"/>
        <xdr:cNvSpPr txBox="1"/>
      </xdr:nvSpPr>
      <xdr:spPr>
        <a:xfrm>
          <a:off x="22212300" y="134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22,418</a:t>
          </a:r>
          <a:endParaRPr kumimoji="1" lang="ja-JP" altLang="en-US" sz="1000" b="1">
            <a:latin typeface="ＭＳ Ｐゴシック"/>
          </a:endParaRPr>
        </a:p>
      </xdr:txBody>
    </xdr:sp>
    <xdr:clientData/>
  </xdr:oneCellAnchor>
  <xdr:twoCellAnchor>
    <xdr:from>
      <xdr:col>32</xdr:col>
      <xdr:colOff>98425</xdr:colOff>
      <xdr:row>78</xdr:row>
      <xdr:rowOff>29149</xdr:rowOff>
    </xdr:from>
    <xdr:to>
      <xdr:col>32</xdr:col>
      <xdr:colOff>276225</xdr:colOff>
      <xdr:row>78</xdr:row>
      <xdr:rowOff>29149</xdr:rowOff>
    </xdr:to>
    <xdr:cxnSp macro="">
      <xdr:nvCxnSpPr>
        <xdr:cNvPr id="828" name="直線コネクタ 827"/>
        <xdr:cNvCxnSpPr/>
      </xdr:nvCxnSpPr>
      <xdr:spPr>
        <a:xfrm>
          <a:off x="22072600" y="1340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70055</xdr:rowOff>
    </xdr:from>
    <xdr:ext cx="534377" cy="259045"/>
    <xdr:sp macro="" textlink="">
      <xdr:nvSpPr>
        <xdr:cNvPr id="829" name="繰出金最大値テキスト"/>
        <xdr:cNvSpPr txBox="1"/>
      </xdr:nvSpPr>
      <xdr:spPr>
        <a:xfrm>
          <a:off x="22212300" y="1190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50,357</a:t>
          </a:r>
          <a:endParaRPr kumimoji="1" lang="ja-JP" altLang="en-US" sz="1000" b="1">
            <a:latin typeface="ＭＳ Ｐゴシック"/>
          </a:endParaRPr>
        </a:p>
      </xdr:txBody>
    </xdr:sp>
    <xdr:clientData/>
  </xdr:oneCellAnchor>
  <xdr:twoCellAnchor>
    <xdr:from>
      <xdr:col>32</xdr:col>
      <xdr:colOff>98425</xdr:colOff>
      <xdr:row>70</xdr:row>
      <xdr:rowOff>123378</xdr:rowOff>
    </xdr:from>
    <xdr:to>
      <xdr:col>32</xdr:col>
      <xdr:colOff>276225</xdr:colOff>
      <xdr:row>70</xdr:row>
      <xdr:rowOff>123378</xdr:rowOff>
    </xdr:to>
    <xdr:cxnSp macro="">
      <xdr:nvCxnSpPr>
        <xdr:cNvPr id="830" name="直線コネクタ 829"/>
        <xdr:cNvCxnSpPr/>
      </xdr:nvCxnSpPr>
      <xdr:spPr>
        <a:xfrm>
          <a:off x="22072600" y="1212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137506</xdr:rowOff>
    </xdr:from>
    <xdr:to>
      <xdr:col>32</xdr:col>
      <xdr:colOff>187325</xdr:colOff>
      <xdr:row>76</xdr:row>
      <xdr:rowOff>5924</xdr:rowOff>
    </xdr:to>
    <xdr:cxnSp macro="">
      <xdr:nvCxnSpPr>
        <xdr:cNvPr id="831" name="直線コネクタ 830"/>
        <xdr:cNvCxnSpPr/>
      </xdr:nvCxnSpPr>
      <xdr:spPr>
        <a:xfrm flipV="1">
          <a:off x="21323300" y="12996256"/>
          <a:ext cx="8382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161612</xdr:rowOff>
    </xdr:from>
    <xdr:ext cx="534377" cy="259045"/>
    <xdr:sp macro="" textlink="">
      <xdr:nvSpPr>
        <xdr:cNvPr id="832" name="繰出金平均値テキスト"/>
        <xdr:cNvSpPr txBox="1"/>
      </xdr:nvSpPr>
      <xdr:spPr>
        <a:xfrm>
          <a:off x="22212300" y="1267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33,910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138735</xdr:rowOff>
    </xdr:from>
    <xdr:to>
      <xdr:col>32</xdr:col>
      <xdr:colOff>238125</xdr:colOff>
      <xdr:row>75</xdr:row>
      <xdr:rowOff>68885</xdr:rowOff>
    </xdr:to>
    <xdr:sp macro="" textlink="">
      <xdr:nvSpPr>
        <xdr:cNvPr id="833" name="フローチャート : 判断 832"/>
        <xdr:cNvSpPr/>
      </xdr:nvSpPr>
      <xdr:spPr>
        <a:xfrm>
          <a:off x="221107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5924</xdr:rowOff>
    </xdr:from>
    <xdr:to>
      <xdr:col>31</xdr:col>
      <xdr:colOff>34925</xdr:colOff>
      <xdr:row>76</xdr:row>
      <xdr:rowOff>130601</xdr:rowOff>
    </xdr:to>
    <xdr:cxnSp macro="">
      <xdr:nvCxnSpPr>
        <xdr:cNvPr id="834" name="直線コネクタ 833"/>
        <xdr:cNvCxnSpPr/>
      </xdr:nvCxnSpPr>
      <xdr:spPr>
        <a:xfrm flipV="1">
          <a:off x="20434300" y="13036124"/>
          <a:ext cx="889000" cy="12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136495</xdr:rowOff>
    </xdr:from>
    <xdr:to>
      <xdr:col>31</xdr:col>
      <xdr:colOff>85725</xdr:colOff>
      <xdr:row>75</xdr:row>
      <xdr:rowOff>66645</xdr:rowOff>
    </xdr:to>
    <xdr:sp macro="" textlink="">
      <xdr:nvSpPr>
        <xdr:cNvPr id="835" name="フローチャート : 判断 834"/>
        <xdr:cNvSpPr/>
      </xdr:nvSpPr>
      <xdr:spPr>
        <a:xfrm>
          <a:off x="21272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83172</xdr:rowOff>
    </xdr:from>
    <xdr:ext cx="534377" cy="259045"/>
    <xdr:sp macro="" textlink="">
      <xdr:nvSpPr>
        <xdr:cNvPr id="836" name="テキスト ボックス 835"/>
        <xdr:cNvSpPr txBox="1"/>
      </xdr:nvSpPr>
      <xdr:spPr>
        <a:xfrm>
          <a:off x="21056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33,959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94529</xdr:rowOff>
    </xdr:from>
    <xdr:to>
      <xdr:col>29</xdr:col>
      <xdr:colOff>517525</xdr:colOff>
      <xdr:row>76</xdr:row>
      <xdr:rowOff>130601</xdr:rowOff>
    </xdr:to>
    <xdr:cxnSp macro="">
      <xdr:nvCxnSpPr>
        <xdr:cNvPr id="837" name="直線コネクタ 836"/>
        <xdr:cNvCxnSpPr/>
      </xdr:nvCxnSpPr>
      <xdr:spPr>
        <a:xfrm>
          <a:off x="19545300" y="13124729"/>
          <a:ext cx="889000" cy="3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56256</xdr:rowOff>
    </xdr:from>
    <xdr:to>
      <xdr:col>29</xdr:col>
      <xdr:colOff>568325</xdr:colOff>
      <xdr:row>74</xdr:row>
      <xdr:rowOff>157856</xdr:rowOff>
    </xdr:to>
    <xdr:sp macro="" textlink="">
      <xdr:nvSpPr>
        <xdr:cNvPr id="838" name="フローチャート : 判断 837"/>
        <xdr:cNvSpPr/>
      </xdr:nvSpPr>
      <xdr:spPr>
        <a:xfrm>
          <a:off x="20383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2933</xdr:rowOff>
    </xdr:from>
    <xdr:ext cx="534377" cy="259045"/>
    <xdr:sp macro="" textlink="">
      <xdr:nvSpPr>
        <xdr:cNvPr id="839" name="テキスト ボックス 838"/>
        <xdr:cNvSpPr txBox="1"/>
      </xdr:nvSpPr>
      <xdr:spPr>
        <a:xfrm>
          <a:off x="20167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49540</xdr:rowOff>
    </xdr:from>
    <xdr:to>
      <xdr:col>28</xdr:col>
      <xdr:colOff>314325</xdr:colOff>
      <xdr:row>76</xdr:row>
      <xdr:rowOff>94529</xdr:rowOff>
    </xdr:to>
    <xdr:cxnSp macro="">
      <xdr:nvCxnSpPr>
        <xdr:cNvPr id="840" name="直線コネクタ 839"/>
        <xdr:cNvCxnSpPr/>
      </xdr:nvCxnSpPr>
      <xdr:spPr>
        <a:xfrm>
          <a:off x="18656300" y="13079740"/>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99187</xdr:rowOff>
    </xdr:from>
    <xdr:to>
      <xdr:col>28</xdr:col>
      <xdr:colOff>365125</xdr:colOff>
      <xdr:row>75</xdr:row>
      <xdr:rowOff>29337</xdr:rowOff>
    </xdr:to>
    <xdr:sp macro="" textlink="">
      <xdr:nvSpPr>
        <xdr:cNvPr id="841" name="フローチャート : 判断 840"/>
        <xdr:cNvSpPr/>
      </xdr:nvSpPr>
      <xdr:spPr>
        <a:xfrm>
          <a:off x="19494500" y="1278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45864</xdr:rowOff>
    </xdr:from>
    <xdr:ext cx="534377" cy="259045"/>
    <xdr:sp macro="" textlink="">
      <xdr:nvSpPr>
        <xdr:cNvPr id="842" name="テキスト ボックス 841"/>
        <xdr:cNvSpPr txBox="1"/>
      </xdr:nvSpPr>
      <xdr:spPr>
        <a:xfrm>
          <a:off x="19278111" y="1256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124516</xdr:rowOff>
    </xdr:from>
    <xdr:to>
      <xdr:col>27</xdr:col>
      <xdr:colOff>161925</xdr:colOff>
      <xdr:row>75</xdr:row>
      <xdr:rowOff>54666</xdr:rowOff>
    </xdr:to>
    <xdr:sp macro="" textlink="">
      <xdr:nvSpPr>
        <xdr:cNvPr id="843" name="フローチャート : 判断 842"/>
        <xdr:cNvSpPr/>
      </xdr:nvSpPr>
      <xdr:spPr>
        <a:xfrm>
          <a:off x="18605500" y="128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71193</xdr:rowOff>
    </xdr:from>
    <xdr:ext cx="534377" cy="259045"/>
    <xdr:sp macro="" textlink="">
      <xdr:nvSpPr>
        <xdr:cNvPr id="844" name="テキスト ボックス 843"/>
        <xdr:cNvSpPr txBox="1"/>
      </xdr:nvSpPr>
      <xdr:spPr>
        <a:xfrm>
          <a:off x="18389111" y="12587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86706</xdr:rowOff>
    </xdr:from>
    <xdr:to>
      <xdr:col>32</xdr:col>
      <xdr:colOff>238125</xdr:colOff>
      <xdr:row>76</xdr:row>
      <xdr:rowOff>16855</xdr:rowOff>
    </xdr:to>
    <xdr:sp macro="" textlink="">
      <xdr:nvSpPr>
        <xdr:cNvPr id="850" name="円/楕円 849"/>
        <xdr:cNvSpPr/>
      </xdr:nvSpPr>
      <xdr:spPr>
        <a:xfrm>
          <a:off x="22110700" y="129454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65133</xdr:rowOff>
    </xdr:from>
    <xdr:ext cx="534377" cy="259045"/>
    <xdr:sp macro="" textlink="">
      <xdr:nvSpPr>
        <xdr:cNvPr id="851" name="繰出金該当値テキスト"/>
        <xdr:cNvSpPr txBox="1"/>
      </xdr:nvSpPr>
      <xdr:spPr>
        <a:xfrm>
          <a:off x="22212300" y="1292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126573</xdr:rowOff>
    </xdr:from>
    <xdr:to>
      <xdr:col>31</xdr:col>
      <xdr:colOff>85725</xdr:colOff>
      <xdr:row>76</xdr:row>
      <xdr:rowOff>56722</xdr:rowOff>
    </xdr:to>
    <xdr:sp macro="" textlink="">
      <xdr:nvSpPr>
        <xdr:cNvPr id="852" name="円/楕円 851"/>
        <xdr:cNvSpPr/>
      </xdr:nvSpPr>
      <xdr:spPr>
        <a:xfrm>
          <a:off x="21272500" y="129853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47851</xdr:rowOff>
    </xdr:from>
    <xdr:ext cx="534377" cy="259045"/>
    <xdr:sp macro="" textlink="">
      <xdr:nvSpPr>
        <xdr:cNvPr id="853" name="テキスト ボックス 852"/>
        <xdr:cNvSpPr txBox="1"/>
      </xdr:nvSpPr>
      <xdr:spPr>
        <a:xfrm>
          <a:off x="21056111" y="130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79801</xdr:rowOff>
    </xdr:from>
    <xdr:to>
      <xdr:col>29</xdr:col>
      <xdr:colOff>568325</xdr:colOff>
      <xdr:row>77</xdr:row>
      <xdr:rowOff>9951</xdr:rowOff>
    </xdr:to>
    <xdr:sp macro="" textlink="">
      <xdr:nvSpPr>
        <xdr:cNvPr id="854" name="円/楕円 853"/>
        <xdr:cNvSpPr/>
      </xdr:nvSpPr>
      <xdr:spPr>
        <a:xfrm>
          <a:off x="20383500" y="1311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1078</xdr:rowOff>
    </xdr:from>
    <xdr:ext cx="534377" cy="259045"/>
    <xdr:sp macro="" textlink="">
      <xdr:nvSpPr>
        <xdr:cNvPr id="855" name="テキスト ボックス 854"/>
        <xdr:cNvSpPr txBox="1"/>
      </xdr:nvSpPr>
      <xdr:spPr>
        <a:xfrm>
          <a:off x="20167111" y="1320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43729</xdr:rowOff>
    </xdr:from>
    <xdr:to>
      <xdr:col>28</xdr:col>
      <xdr:colOff>365125</xdr:colOff>
      <xdr:row>76</xdr:row>
      <xdr:rowOff>145329</xdr:rowOff>
    </xdr:to>
    <xdr:sp macro="" textlink="">
      <xdr:nvSpPr>
        <xdr:cNvPr id="856" name="円/楕円 855"/>
        <xdr:cNvSpPr/>
      </xdr:nvSpPr>
      <xdr:spPr>
        <a:xfrm>
          <a:off x="19494500" y="1307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136456</xdr:rowOff>
    </xdr:from>
    <xdr:ext cx="534377" cy="259045"/>
    <xdr:sp macro="" textlink="">
      <xdr:nvSpPr>
        <xdr:cNvPr id="857" name="テキスト ボックス 856"/>
        <xdr:cNvSpPr txBox="1"/>
      </xdr:nvSpPr>
      <xdr:spPr>
        <a:xfrm>
          <a:off x="19278111" y="1316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28,488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170190</xdr:rowOff>
    </xdr:from>
    <xdr:to>
      <xdr:col>27</xdr:col>
      <xdr:colOff>161925</xdr:colOff>
      <xdr:row>76</xdr:row>
      <xdr:rowOff>100340</xdr:rowOff>
    </xdr:to>
    <xdr:sp macro="" textlink="">
      <xdr:nvSpPr>
        <xdr:cNvPr id="858" name="円/楕円 857"/>
        <xdr:cNvSpPr/>
      </xdr:nvSpPr>
      <xdr:spPr>
        <a:xfrm>
          <a:off x="18605500" y="1302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91467</xdr:rowOff>
    </xdr:from>
    <xdr:ext cx="534377" cy="259045"/>
    <xdr:sp macro="" textlink="">
      <xdr:nvSpPr>
        <xdr:cNvPr id="859" name="テキスト ボックス 858"/>
        <xdr:cNvSpPr txBox="1"/>
      </xdr:nvSpPr>
      <xdr:spPr>
        <a:xfrm>
          <a:off x="18389111" y="131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0" name="直線コネクタ 86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1" name="テキスト ボックス 87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2" name="直線コネクタ 87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3" name="テキスト ボックス 87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5" name="直線コネクタ 87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0" name="直線コネクタ 87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フローチャート : 判断 88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3" name="直線コネクタ 88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4" name="フローチャート : 判断 88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5" name="テキスト ボックス 88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6" name="直線コネクタ 88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7" name="フローチャート : 判断 88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8" name="テキスト ボックス 88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9" name="直線コネクタ 88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0" name="フローチャート : 判断 88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1" name="テキスト ボックス 89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2" name="フローチャート : 判断 89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3" name="テキスト ボックス 89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4" name="テキスト ボックス 89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5" name="テキスト ボックス 89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6" name="テキスト ボックス 89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7" name="テキスト ボックス 89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8" name="テキスト ボックス 89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9" name="円/楕円 89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1" name="円/楕円 90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2" name="テキスト ボックス 90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3" name="円/楕円 90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4" name="テキスト ボックス 90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5" name="円/楕円 90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6" name="テキスト ボックス 90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円/楕円 90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8" name="テキスト ボックス 90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9" name="正方形/長方形 90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0" name="正方形/長方形 90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1" name="テキスト ボックス 91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・人件費は、人事院勧告に準じた給与改定による増等により前年度よりも増額となった。</a:t>
          </a:r>
        </a:p>
        <a:p>
          <a:r>
            <a:rPr kumimoji="1" lang="ja-JP" altLang="en-US" sz="1300">
              <a:latin typeface="ＭＳ Ｐゴシック"/>
            </a:rPr>
            <a:t>・物件費は、プレミアム付商品券発行関係経費の減等により減額となった。</a:t>
          </a:r>
        </a:p>
        <a:p>
          <a:r>
            <a:rPr kumimoji="1" lang="ja-JP" altLang="en-US" sz="1300">
              <a:latin typeface="ＭＳ Ｐゴシック"/>
            </a:rPr>
            <a:t>・扶助費は、生活保護、障害関係の増、また、待機児童解消等のための子育て支援関係の増等により増額となった。子育て支援や高齢者支援等、現下の政策課題に対応するため、今後も増加が見込まる</a:t>
          </a:r>
        </a:p>
        <a:p>
          <a:r>
            <a:rPr kumimoji="1" lang="ja-JP" altLang="en-US" sz="1300">
              <a:latin typeface="ＭＳ Ｐゴシック"/>
            </a:rPr>
            <a:t>・普通建設事業費（うち新規整備）は、小学校新設事業の完了により減額となった。</a:t>
          </a:r>
          <a:r>
            <a:rPr kumimoji="1" lang="ja-JP" altLang="en-US" sz="1300">
              <a:solidFill>
                <a:sysClr val="windowText" lastClr="000000"/>
              </a:solidFill>
              <a:latin typeface="ＭＳ Ｐゴシック"/>
            </a:rPr>
            <a:t>・普通建設事業費（うち更新整備）は、小・中学校大規模改造耐震改修事業の完了により減額となった。</a:t>
          </a:r>
        </a:p>
        <a:p>
          <a:r>
            <a:rPr kumimoji="1" lang="ja-JP" altLang="en-US" sz="1300">
              <a:latin typeface="ＭＳ Ｐゴシック"/>
            </a:rPr>
            <a:t>・繰出金は、高齢化の進展により社会保障関係経費として、介護保険特別会計、後期高齢者医療特別会計への繰出金が増加していることが主な要因である。</a:t>
          </a:r>
          <a:endParaRPr kumimoji="1" lang="en-US" altLang="ja-JP" sz="1300">
            <a:latin typeface="ＭＳ Ｐゴシック"/>
          </a:endParaRPr>
        </a:p>
        <a:p>
          <a:r>
            <a:rPr kumimoji="1" lang="ja-JP" altLang="en-US" sz="1300">
              <a:latin typeface="ＭＳ Ｐゴシック"/>
            </a:rPr>
            <a:t>類似団体と比較すると本市は、人口が上位であるため、１人あたりコストは類似団体平均額よりも低くなる傾向にある。事業の重点化・効率化を進め、経費の見直しに努めていく。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千葉県松戸市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492,199
478,079
61.38
157,039,145
150,994,793
5,763,449
84,692,680
114,104,105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136434</xdr:rowOff>
    </xdr:from>
    <xdr:to>
      <xdr:col>6</xdr:col>
      <xdr:colOff>510540</xdr:colOff>
      <xdr:row>39</xdr:row>
      <xdr:rowOff>72753</xdr:rowOff>
    </xdr:to>
    <xdr:cxnSp macro="">
      <xdr:nvCxnSpPr>
        <xdr:cNvPr id="58" name="直線コネクタ 57"/>
        <xdr:cNvCxnSpPr/>
      </xdr:nvCxnSpPr>
      <xdr:spPr>
        <a:xfrm flipV="1">
          <a:off x="4633595" y="5279934"/>
          <a:ext cx="127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76580</xdr:rowOff>
    </xdr:from>
    <xdr:ext cx="469744" cy="259045"/>
    <xdr:sp macro="" textlink="">
      <xdr:nvSpPr>
        <xdr:cNvPr id="59" name="議会費最小値テキスト"/>
        <xdr:cNvSpPr txBox="1"/>
      </xdr:nvSpPr>
      <xdr:spPr>
        <a:xfrm>
          <a:off x="4686300"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1,524</a:t>
          </a:r>
          <a:endParaRPr kumimoji="1" lang="ja-JP" altLang="en-US" sz="1000" b="1">
            <a:latin typeface="ＭＳ Ｐゴシック"/>
          </a:endParaRPr>
        </a:p>
      </xdr:txBody>
    </xdr:sp>
    <xdr:clientData/>
  </xdr:oneCellAnchor>
  <xdr:twoCellAnchor>
    <xdr:from>
      <xdr:col>6</xdr:col>
      <xdr:colOff>422275</xdr:colOff>
      <xdr:row>39</xdr:row>
      <xdr:rowOff>72753</xdr:rowOff>
    </xdr:from>
    <xdr:to>
      <xdr:col>6</xdr:col>
      <xdr:colOff>600075</xdr:colOff>
      <xdr:row>39</xdr:row>
      <xdr:rowOff>72753</xdr:rowOff>
    </xdr:to>
    <xdr:cxnSp macro="">
      <xdr:nvCxnSpPr>
        <xdr:cNvPr id="60" name="直線コネクタ 59"/>
        <xdr:cNvCxnSpPr/>
      </xdr:nvCxnSpPr>
      <xdr:spPr>
        <a:xfrm>
          <a:off x="4546600" y="6759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83111</xdr:rowOff>
    </xdr:from>
    <xdr:ext cx="469744" cy="259045"/>
    <xdr:sp macro="" textlink="">
      <xdr:nvSpPr>
        <xdr:cNvPr id="61" name="議会費最大値テキスト"/>
        <xdr:cNvSpPr txBox="1"/>
      </xdr:nvSpPr>
      <xdr:spPr>
        <a:xfrm>
          <a:off x="4686300" y="50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a:t>
          </a:r>
          <a:endParaRPr kumimoji="1" lang="ja-JP" altLang="en-US" sz="1000" b="1">
            <a:latin typeface="ＭＳ Ｐゴシック"/>
          </a:endParaRPr>
        </a:p>
      </xdr:txBody>
    </xdr:sp>
    <xdr:clientData/>
  </xdr:oneCellAnchor>
  <xdr:twoCellAnchor>
    <xdr:from>
      <xdr:col>6</xdr:col>
      <xdr:colOff>422275</xdr:colOff>
      <xdr:row>30</xdr:row>
      <xdr:rowOff>136434</xdr:rowOff>
    </xdr:from>
    <xdr:to>
      <xdr:col>6</xdr:col>
      <xdr:colOff>600075</xdr:colOff>
      <xdr:row>30</xdr:row>
      <xdr:rowOff>136434</xdr:rowOff>
    </xdr:to>
    <xdr:cxnSp macro="">
      <xdr:nvCxnSpPr>
        <xdr:cNvPr id="62" name="直線コネクタ 61"/>
        <xdr:cNvCxnSpPr/>
      </xdr:nvCxnSpPr>
      <xdr:spPr>
        <a:xfrm>
          <a:off x="4546600" y="5279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94524</xdr:rowOff>
    </xdr:from>
    <xdr:to>
      <xdr:col>6</xdr:col>
      <xdr:colOff>511175</xdr:colOff>
      <xdr:row>38</xdr:row>
      <xdr:rowOff>78740</xdr:rowOff>
    </xdr:to>
    <xdr:cxnSp macro="">
      <xdr:nvCxnSpPr>
        <xdr:cNvPr id="63" name="直線コネクタ 62"/>
        <xdr:cNvCxnSpPr/>
      </xdr:nvCxnSpPr>
      <xdr:spPr>
        <a:xfrm>
          <a:off x="3797300" y="6438174"/>
          <a:ext cx="838200" cy="1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121030</xdr:rowOff>
    </xdr:from>
    <xdr:ext cx="469744" cy="259045"/>
    <xdr:sp macro="" textlink="">
      <xdr:nvSpPr>
        <xdr:cNvPr id="64" name="議会費平均値テキスト"/>
        <xdr:cNvSpPr txBox="1"/>
      </xdr:nvSpPr>
      <xdr:spPr>
        <a:xfrm>
          <a:off x="4686300" y="59503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98153</xdr:rowOff>
    </xdr:from>
    <xdr:to>
      <xdr:col>6</xdr:col>
      <xdr:colOff>561975</xdr:colOff>
      <xdr:row>36</xdr:row>
      <xdr:rowOff>28303</xdr:rowOff>
    </xdr:to>
    <xdr:sp macro="" textlink="">
      <xdr:nvSpPr>
        <xdr:cNvPr id="65" name="フローチャート : 判断 64"/>
        <xdr:cNvSpPr/>
      </xdr:nvSpPr>
      <xdr:spPr>
        <a:xfrm>
          <a:off x="45847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94524</xdr:rowOff>
    </xdr:from>
    <xdr:to>
      <xdr:col>5</xdr:col>
      <xdr:colOff>358775</xdr:colOff>
      <xdr:row>38</xdr:row>
      <xdr:rowOff>24312</xdr:rowOff>
    </xdr:to>
    <xdr:cxnSp macro="">
      <xdr:nvCxnSpPr>
        <xdr:cNvPr id="66" name="直線コネクタ 65"/>
        <xdr:cNvCxnSpPr/>
      </xdr:nvCxnSpPr>
      <xdr:spPr>
        <a:xfrm flipV="1">
          <a:off x="2908300" y="6438174"/>
          <a:ext cx="8890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92166</xdr:rowOff>
    </xdr:from>
    <xdr:to>
      <xdr:col>5</xdr:col>
      <xdr:colOff>409575</xdr:colOff>
      <xdr:row>35</xdr:row>
      <xdr:rowOff>22316</xdr:rowOff>
    </xdr:to>
    <xdr:sp macro="" textlink="">
      <xdr:nvSpPr>
        <xdr:cNvPr id="67" name="フローチャート : 判断 66"/>
        <xdr:cNvSpPr/>
      </xdr:nvSpPr>
      <xdr:spPr>
        <a:xfrm>
          <a:off x="3746500" y="59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38843</xdr:rowOff>
    </xdr:from>
    <xdr:ext cx="469744" cy="259045"/>
    <xdr:sp macro="" textlink="">
      <xdr:nvSpPr>
        <xdr:cNvPr id="68" name="テキスト ボックス 67"/>
        <xdr:cNvSpPr txBox="1"/>
      </xdr:nvSpPr>
      <xdr:spPr>
        <a:xfrm>
          <a:off x="3562427" y="56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15603</xdr:rowOff>
    </xdr:from>
    <xdr:to>
      <xdr:col>4</xdr:col>
      <xdr:colOff>155575</xdr:colOff>
      <xdr:row>38</xdr:row>
      <xdr:rowOff>24312</xdr:rowOff>
    </xdr:to>
    <xdr:cxnSp macro="">
      <xdr:nvCxnSpPr>
        <xdr:cNvPr id="69" name="直線コネクタ 68"/>
        <xdr:cNvCxnSpPr/>
      </xdr:nvCxnSpPr>
      <xdr:spPr>
        <a:xfrm>
          <a:off x="2019300" y="6530703"/>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113937</xdr:rowOff>
    </xdr:from>
    <xdr:to>
      <xdr:col>4</xdr:col>
      <xdr:colOff>206375</xdr:colOff>
      <xdr:row>35</xdr:row>
      <xdr:rowOff>44087</xdr:rowOff>
    </xdr:to>
    <xdr:sp macro="" textlink="">
      <xdr:nvSpPr>
        <xdr:cNvPr id="70" name="フローチャート : 判断 69"/>
        <xdr:cNvSpPr/>
      </xdr:nvSpPr>
      <xdr:spPr>
        <a:xfrm>
          <a:off x="2857500" y="59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60614</xdr:rowOff>
    </xdr:from>
    <xdr:ext cx="469744" cy="259045"/>
    <xdr:sp macro="" textlink="">
      <xdr:nvSpPr>
        <xdr:cNvPr id="71" name="テキスト ボックス 70"/>
        <xdr:cNvSpPr txBox="1"/>
      </xdr:nvSpPr>
      <xdr:spPr>
        <a:xfrm>
          <a:off x="2673427" y="571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151130</xdr:rowOff>
    </xdr:from>
    <xdr:to>
      <xdr:col>2</xdr:col>
      <xdr:colOff>638175</xdr:colOff>
      <xdr:row>38</xdr:row>
      <xdr:rowOff>15603</xdr:rowOff>
    </xdr:to>
    <xdr:cxnSp macro="">
      <xdr:nvCxnSpPr>
        <xdr:cNvPr id="72" name="直線コネクタ 71"/>
        <xdr:cNvCxnSpPr/>
      </xdr:nvCxnSpPr>
      <xdr:spPr>
        <a:xfrm>
          <a:off x="1130300" y="64947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132443</xdr:rowOff>
    </xdr:from>
    <xdr:to>
      <xdr:col>3</xdr:col>
      <xdr:colOff>3175</xdr:colOff>
      <xdr:row>35</xdr:row>
      <xdr:rowOff>62593</xdr:rowOff>
    </xdr:to>
    <xdr:sp macro="" textlink="">
      <xdr:nvSpPr>
        <xdr:cNvPr id="73" name="フローチャート : 判断 72"/>
        <xdr:cNvSpPr/>
      </xdr:nvSpPr>
      <xdr:spPr>
        <a:xfrm>
          <a:off x="1968500" y="596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79120</xdr:rowOff>
    </xdr:from>
    <xdr:ext cx="469744" cy="259045"/>
    <xdr:sp macro="" textlink="">
      <xdr:nvSpPr>
        <xdr:cNvPr id="74" name="テキスト ボックス 73"/>
        <xdr:cNvSpPr txBox="1"/>
      </xdr:nvSpPr>
      <xdr:spPr>
        <a:xfrm>
          <a:off x="1784427" y="573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168910</xdr:rowOff>
    </xdr:from>
    <xdr:to>
      <xdr:col>1</xdr:col>
      <xdr:colOff>485775</xdr:colOff>
      <xdr:row>34</xdr:row>
      <xdr:rowOff>99060</xdr:rowOff>
    </xdr:to>
    <xdr:sp macro="" textlink="">
      <xdr:nvSpPr>
        <xdr:cNvPr id="75" name="フローチャート : 判断 74"/>
        <xdr:cNvSpPr/>
      </xdr:nvSpPr>
      <xdr:spPr>
        <a:xfrm>
          <a:off x="1079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115587</xdr:rowOff>
    </xdr:from>
    <xdr:ext cx="469744" cy="259045"/>
    <xdr:sp macro="" textlink="">
      <xdr:nvSpPr>
        <xdr:cNvPr id="76" name="テキスト ボックス 75"/>
        <xdr:cNvSpPr txBox="1"/>
      </xdr:nvSpPr>
      <xdr:spPr>
        <a:xfrm>
          <a:off x="895427" y="560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27940</xdr:rowOff>
    </xdr:from>
    <xdr:to>
      <xdr:col>6</xdr:col>
      <xdr:colOff>561975</xdr:colOff>
      <xdr:row>38</xdr:row>
      <xdr:rowOff>129540</xdr:rowOff>
    </xdr:to>
    <xdr:sp macro="" textlink="">
      <xdr:nvSpPr>
        <xdr:cNvPr id="82" name="円/楕円 81"/>
        <xdr:cNvSpPr/>
      </xdr:nvSpPr>
      <xdr:spPr>
        <a:xfrm>
          <a:off x="45847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6367</xdr:rowOff>
    </xdr:from>
    <xdr:ext cx="469744" cy="259045"/>
    <xdr:sp macro="" textlink="">
      <xdr:nvSpPr>
        <xdr:cNvPr id="83" name="議会費該当値テキスト"/>
        <xdr:cNvSpPr txBox="1"/>
      </xdr:nvSpPr>
      <xdr:spPr>
        <a:xfrm>
          <a:off x="46863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43724</xdr:rowOff>
    </xdr:from>
    <xdr:to>
      <xdr:col>5</xdr:col>
      <xdr:colOff>409575</xdr:colOff>
      <xdr:row>37</xdr:row>
      <xdr:rowOff>145324</xdr:rowOff>
    </xdr:to>
    <xdr:sp macro="" textlink="">
      <xdr:nvSpPr>
        <xdr:cNvPr id="84" name="円/楕円 83"/>
        <xdr:cNvSpPr/>
      </xdr:nvSpPr>
      <xdr:spPr>
        <a:xfrm>
          <a:off x="3746500" y="638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136451</xdr:rowOff>
    </xdr:from>
    <xdr:ext cx="469744" cy="259045"/>
    <xdr:sp macro="" textlink="">
      <xdr:nvSpPr>
        <xdr:cNvPr id="85" name="テキスト ボックス 84"/>
        <xdr:cNvSpPr txBox="1"/>
      </xdr:nvSpPr>
      <xdr:spPr>
        <a:xfrm>
          <a:off x="3562427" y="648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144961</xdr:rowOff>
    </xdr:from>
    <xdr:to>
      <xdr:col>4</xdr:col>
      <xdr:colOff>206375</xdr:colOff>
      <xdr:row>38</xdr:row>
      <xdr:rowOff>75112</xdr:rowOff>
    </xdr:to>
    <xdr:sp macro="" textlink="">
      <xdr:nvSpPr>
        <xdr:cNvPr id="86" name="円/楕円 85"/>
        <xdr:cNvSpPr/>
      </xdr:nvSpPr>
      <xdr:spPr>
        <a:xfrm>
          <a:off x="2857500" y="64886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66239</xdr:rowOff>
    </xdr:from>
    <xdr:ext cx="469744" cy="259045"/>
    <xdr:sp macro="" textlink="">
      <xdr:nvSpPr>
        <xdr:cNvPr id="87" name="テキスト ボックス 86"/>
        <xdr:cNvSpPr txBox="1"/>
      </xdr:nvSpPr>
      <xdr:spPr>
        <a:xfrm>
          <a:off x="2673427" y="658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136253</xdr:rowOff>
    </xdr:from>
    <xdr:to>
      <xdr:col>3</xdr:col>
      <xdr:colOff>3175</xdr:colOff>
      <xdr:row>38</xdr:row>
      <xdr:rowOff>66403</xdr:rowOff>
    </xdr:to>
    <xdr:sp macro="" textlink="">
      <xdr:nvSpPr>
        <xdr:cNvPr id="88" name="円/楕円 87"/>
        <xdr:cNvSpPr/>
      </xdr:nvSpPr>
      <xdr:spPr>
        <a:xfrm>
          <a:off x="1968500" y="647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57530</xdr:rowOff>
    </xdr:from>
    <xdr:ext cx="469744" cy="259045"/>
    <xdr:sp macro="" textlink="">
      <xdr:nvSpPr>
        <xdr:cNvPr id="89" name="テキスト ボックス 88"/>
        <xdr:cNvSpPr txBox="1"/>
      </xdr:nvSpPr>
      <xdr:spPr>
        <a:xfrm>
          <a:off x="1784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100330</xdr:rowOff>
    </xdr:from>
    <xdr:to>
      <xdr:col>1</xdr:col>
      <xdr:colOff>485775</xdr:colOff>
      <xdr:row>38</xdr:row>
      <xdr:rowOff>30480</xdr:rowOff>
    </xdr:to>
    <xdr:sp macro="" textlink="">
      <xdr:nvSpPr>
        <xdr:cNvPr id="90" name="円/楕円 89"/>
        <xdr:cNvSpPr/>
      </xdr:nvSpPr>
      <xdr:spPr>
        <a:xfrm>
          <a:off x="1079500" y="644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21607</xdr:rowOff>
    </xdr:from>
    <xdr:ext cx="469744" cy="259045"/>
    <xdr:sp macro="" textlink="">
      <xdr:nvSpPr>
        <xdr:cNvPr id="91" name="テキスト ボックス 90"/>
        <xdr:cNvSpPr txBox="1"/>
      </xdr:nvSpPr>
      <xdr:spPr>
        <a:xfrm>
          <a:off x="895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33896</xdr:rowOff>
    </xdr:from>
    <xdr:to>
      <xdr:col>6</xdr:col>
      <xdr:colOff>510540</xdr:colOff>
      <xdr:row>58</xdr:row>
      <xdr:rowOff>138824</xdr:rowOff>
    </xdr:to>
    <xdr:cxnSp macro="">
      <xdr:nvCxnSpPr>
        <xdr:cNvPr id="116" name="直線コネクタ 115"/>
        <xdr:cNvCxnSpPr/>
      </xdr:nvCxnSpPr>
      <xdr:spPr>
        <a:xfrm flipV="1">
          <a:off x="4633595" y="8606396"/>
          <a:ext cx="1270" cy="147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142651</xdr:rowOff>
    </xdr:from>
    <xdr:ext cx="534377" cy="259045"/>
    <xdr:sp macro="" textlink="">
      <xdr:nvSpPr>
        <xdr:cNvPr id="117" name="総務費最小値テキスト"/>
        <xdr:cNvSpPr txBox="1"/>
      </xdr:nvSpPr>
      <xdr:spPr>
        <a:xfrm>
          <a:off x="4686300" y="1008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24,046</a:t>
          </a:r>
          <a:endParaRPr kumimoji="1" lang="ja-JP" altLang="en-US" sz="1000" b="1">
            <a:latin typeface="ＭＳ Ｐゴシック"/>
          </a:endParaRPr>
        </a:p>
      </xdr:txBody>
    </xdr:sp>
    <xdr:clientData/>
  </xdr:oneCellAnchor>
  <xdr:twoCellAnchor>
    <xdr:from>
      <xdr:col>6</xdr:col>
      <xdr:colOff>422275</xdr:colOff>
      <xdr:row>58</xdr:row>
      <xdr:rowOff>138824</xdr:rowOff>
    </xdr:from>
    <xdr:to>
      <xdr:col>6</xdr:col>
      <xdr:colOff>600075</xdr:colOff>
      <xdr:row>58</xdr:row>
      <xdr:rowOff>138824</xdr:rowOff>
    </xdr:to>
    <xdr:cxnSp macro="">
      <xdr:nvCxnSpPr>
        <xdr:cNvPr id="118" name="直線コネクタ 117"/>
        <xdr:cNvCxnSpPr/>
      </xdr:nvCxnSpPr>
      <xdr:spPr>
        <a:xfrm>
          <a:off x="4546600" y="1008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152023</xdr:rowOff>
    </xdr:from>
    <xdr:ext cx="599010" cy="259045"/>
    <xdr:sp macro="" textlink="">
      <xdr:nvSpPr>
        <xdr:cNvPr id="119" name="総務費最大値テキスト"/>
        <xdr:cNvSpPr txBox="1"/>
      </xdr:nvSpPr>
      <xdr:spPr>
        <a:xfrm>
          <a:off x="4686300" y="838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101,554</a:t>
          </a:r>
          <a:endParaRPr kumimoji="1" lang="ja-JP" altLang="en-US" sz="1000" b="1">
            <a:latin typeface="ＭＳ Ｐゴシック"/>
          </a:endParaRPr>
        </a:p>
      </xdr:txBody>
    </xdr:sp>
    <xdr:clientData/>
  </xdr:oneCellAnchor>
  <xdr:twoCellAnchor>
    <xdr:from>
      <xdr:col>6</xdr:col>
      <xdr:colOff>422275</xdr:colOff>
      <xdr:row>50</xdr:row>
      <xdr:rowOff>33896</xdr:rowOff>
    </xdr:from>
    <xdr:to>
      <xdr:col>6</xdr:col>
      <xdr:colOff>600075</xdr:colOff>
      <xdr:row>50</xdr:row>
      <xdr:rowOff>33896</xdr:rowOff>
    </xdr:to>
    <xdr:cxnSp macro="">
      <xdr:nvCxnSpPr>
        <xdr:cNvPr id="120" name="直線コネクタ 119"/>
        <xdr:cNvCxnSpPr/>
      </xdr:nvCxnSpPr>
      <xdr:spPr>
        <a:xfrm>
          <a:off x="4546600" y="86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36068</xdr:rowOff>
    </xdr:from>
    <xdr:to>
      <xdr:col>6</xdr:col>
      <xdr:colOff>511175</xdr:colOff>
      <xdr:row>58</xdr:row>
      <xdr:rowOff>76530</xdr:rowOff>
    </xdr:to>
    <xdr:cxnSp macro="">
      <xdr:nvCxnSpPr>
        <xdr:cNvPr id="121" name="直線コネクタ 120"/>
        <xdr:cNvCxnSpPr/>
      </xdr:nvCxnSpPr>
      <xdr:spPr>
        <a:xfrm>
          <a:off x="3797300" y="9980168"/>
          <a:ext cx="8382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2544</xdr:rowOff>
    </xdr:from>
    <xdr:ext cx="534377" cy="259045"/>
    <xdr:sp macro="" textlink="">
      <xdr:nvSpPr>
        <xdr:cNvPr id="122" name="総務費平均値テキスト"/>
        <xdr:cNvSpPr txBox="1"/>
      </xdr:nvSpPr>
      <xdr:spPr>
        <a:xfrm>
          <a:off x="4686300" y="960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38,734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151117</xdr:rowOff>
    </xdr:from>
    <xdr:to>
      <xdr:col>6</xdr:col>
      <xdr:colOff>561975</xdr:colOff>
      <xdr:row>57</xdr:row>
      <xdr:rowOff>81267</xdr:rowOff>
    </xdr:to>
    <xdr:sp macro="" textlink="">
      <xdr:nvSpPr>
        <xdr:cNvPr id="123" name="フローチャート : 判断 122"/>
        <xdr:cNvSpPr/>
      </xdr:nvSpPr>
      <xdr:spPr>
        <a:xfrm>
          <a:off x="45847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131452</xdr:rowOff>
    </xdr:from>
    <xdr:to>
      <xdr:col>5</xdr:col>
      <xdr:colOff>358775</xdr:colOff>
      <xdr:row>58</xdr:row>
      <xdr:rowOff>36068</xdr:rowOff>
    </xdr:to>
    <xdr:cxnSp macro="">
      <xdr:nvCxnSpPr>
        <xdr:cNvPr id="124" name="直線コネクタ 123"/>
        <xdr:cNvCxnSpPr/>
      </xdr:nvCxnSpPr>
      <xdr:spPr>
        <a:xfrm>
          <a:off x="2908300" y="9904102"/>
          <a:ext cx="889000" cy="7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169291</xdr:rowOff>
    </xdr:from>
    <xdr:to>
      <xdr:col>5</xdr:col>
      <xdr:colOff>409575</xdr:colOff>
      <xdr:row>57</xdr:row>
      <xdr:rowOff>99441</xdr:rowOff>
    </xdr:to>
    <xdr:sp macro="" textlink="">
      <xdr:nvSpPr>
        <xdr:cNvPr id="125" name="フローチャート : 判断 124"/>
        <xdr:cNvSpPr/>
      </xdr:nvSpPr>
      <xdr:spPr>
        <a:xfrm>
          <a:off x="3746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115968</xdr:rowOff>
    </xdr:from>
    <xdr:ext cx="534377" cy="259045"/>
    <xdr:sp macro="" textlink="">
      <xdr:nvSpPr>
        <xdr:cNvPr id="126" name="テキスト ボックス 125"/>
        <xdr:cNvSpPr txBox="1"/>
      </xdr:nvSpPr>
      <xdr:spPr>
        <a:xfrm>
          <a:off x="3530111" y="954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37,780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118859</xdr:rowOff>
    </xdr:from>
    <xdr:to>
      <xdr:col>4</xdr:col>
      <xdr:colOff>155575</xdr:colOff>
      <xdr:row>57</xdr:row>
      <xdr:rowOff>131452</xdr:rowOff>
    </xdr:to>
    <xdr:cxnSp macro="">
      <xdr:nvCxnSpPr>
        <xdr:cNvPr id="127" name="直線コネクタ 126"/>
        <xdr:cNvCxnSpPr/>
      </xdr:nvCxnSpPr>
      <xdr:spPr>
        <a:xfrm>
          <a:off x="2019300" y="9891509"/>
          <a:ext cx="8890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118859</xdr:rowOff>
    </xdr:from>
    <xdr:to>
      <xdr:col>2</xdr:col>
      <xdr:colOff>638175</xdr:colOff>
      <xdr:row>58</xdr:row>
      <xdr:rowOff>79902</xdr:rowOff>
    </xdr:to>
    <xdr:cxnSp macro="">
      <xdr:nvCxnSpPr>
        <xdr:cNvPr id="130" name="直線コネクタ 129"/>
        <xdr:cNvCxnSpPr/>
      </xdr:nvCxnSpPr>
      <xdr:spPr>
        <a:xfrm flipV="1">
          <a:off x="1130300" y="9891509"/>
          <a:ext cx="889000" cy="13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25730</xdr:rowOff>
    </xdr:from>
    <xdr:to>
      <xdr:col>6</xdr:col>
      <xdr:colOff>561975</xdr:colOff>
      <xdr:row>58</xdr:row>
      <xdr:rowOff>127330</xdr:rowOff>
    </xdr:to>
    <xdr:sp macro="" textlink="">
      <xdr:nvSpPr>
        <xdr:cNvPr id="140" name="円/楕円 139"/>
        <xdr:cNvSpPr/>
      </xdr:nvSpPr>
      <xdr:spPr>
        <a:xfrm>
          <a:off x="4584700" y="99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112107</xdr:rowOff>
    </xdr:from>
    <xdr:ext cx="534377" cy="259045"/>
    <xdr:sp macro="" textlink="">
      <xdr:nvSpPr>
        <xdr:cNvPr id="141" name="総務費該当値テキスト"/>
        <xdr:cNvSpPr txBox="1"/>
      </xdr:nvSpPr>
      <xdr:spPr>
        <a:xfrm>
          <a:off x="4686300" y="988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156718</xdr:rowOff>
    </xdr:from>
    <xdr:to>
      <xdr:col>5</xdr:col>
      <xdr:colOff>409575</xdr:colOff>
      <xdr:row>58</xdr:row>
      <xdr:rowOff>86868</xdr:rowOff>
    </xdr:to>
    <xdr:sp macro="" textlink="">
      <xdr:nvSpPr>
        <xdr:cNvPr id="142" name="円/楕円 141"/>
        <xdr:cNvSpPr/>
      </xdr:nvSpPr>
      <xdr:spPr>
        <a:xfrm>
          <a:off x="3746500" y="99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77995</xdr:rowOff>
    </xdr:from>
    <xdr:ext cx="534377" cy="259045"/>
    <xdr:sp macro="" textlink="">
      <xdr:nvSpPr>
        <xdr:cNvPr id="143" name="テキスト ボックス 142"/>
        <xdr:cNvSpPr txBox="1"/>
      </xdr:nvSpPr>
      <xdr:spPr>
        <a:xfrm>
          <a:off x="3530111" y="100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80652</xdr:rowOff>
    </xdr:from>
    <xdr:to>
      <xdr:col>4</xdr:col>
      <xdr:colOff>206375</xdr:colOff>
      <xdr:row>58</xdr:row>
      <xdr:rowOff>10802</xdr:rowOff>
    </xdr:to>
    <xdr:sp macro="" textlink="">
      <xdr:nvSpPr>
        <xdr:cNvPr id="144" name="円/楕円 143"/>
        <xdr:cNvSpPr/>
      </xdr:nvSpPr>
      <xdr:spPr>
        <a:xfrm>
          <a:off x="2857500" y="98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1929</xdr:rowOff>
    </xdr:from>
    <xdr:ext cx="534377" cy="259045"/>
    <xdr:sp macro="" textlink="">
      <xdr:nvSpPr>
        <xdr:cNvPr id="145" name="テキスト ボックス 144"/>
        <xdr:cNvSpPr txBox="1"/>
      </xdr:nvSpPr>
      <xdr:spPr>
        <a:xfrm>
          <a:off x="2641111" y="99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68059</xdr:rowOff>
    </xdr:from>
    <xdr:to>
      <xdr:col>3</xdr:col>
      <xdr:colOff>3175</xdr:colOff>
      <xdr:row>57</xdr:row>
      <xdr:rowOff>169659</xdr:rowOff>
    </xdr:to>
    <xdr:sp macro="" textlink="">
      <xdr:nvSpPr>
        <xdr:cNvPr id="146" name="円/楕円 145"/>
        <xdr:cNvSpPr/>
      </xdr:nvSpPr>
      <xdr:spPr>
        <a:xfrm>
          <a:off x="1968500" y="984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160786</xdr:rowOff>
    </xdr:from>
    <xdr:ext cx="534377" cy="259045"/>
    <xdr:sp macro="" textlink="">
      <xdr:nvSpPr>
        <xdr:cNvPr id="147" name="テキスト ボックス 146"/>
        <xdr:cNvSpPr txBox="1"/>
      </xdr:nvSpPr>
      <xdr:spPr>
        <a:xfrm>
          <a:off x="1752111" y="993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29102</xdr:rowOff>
    </xdr:from>
    <xdr:to>
      <xdr:col>1</xdr:col>
      <xdr:colOff>485775</xdr:colOff>
      <xdr:row>58</xdr:row>
      <xdr:rowOff>130702</xdr:rowOff>
    </xdr:to>
    <xdr:sp macro="" textlink="">
      <xdr:nvSpPr>
        <xdr:cNvPr id="148" name="円/楕円 147"/>
        <xdr:cNvSpPr/>
      </xdr:nvSpPr>
      <xdr:spPr>
        <a:xfrm>
          <a:off x="1079500" y="997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121829</xdr:rowOff>
    </xdr:from>
    <xdr:ext cx="534377" cy="259045"/>
    <xdr:sp macro="" textlink="">
      <xdr:nvSpPr>
        <xdr:cNvPr id="149" name="テキスト ボックス 148"/>
        <xdr:cNvSpPr txBox="1"/>
      </xdr:nvSpPr>
      <xdr:spPr>
        <a:xfrm>
          <a:off x="863111" y="100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60" name="テキスト ボックス 159"/>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2" name="テキスト ボックス 161"/>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4" name="テキスト ボックス 163"/>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6" name="テキスト ボックス 165"/>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8" name="テキスト ボックス 167"/>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5932</xdr:rowOff>
    </xdr:from>
    <xdr:to>
      <xdr:col>6</xdr:col>
      <xdr:colOff>510540</xdr:colOff>
      <xdr:row>78</xdr:row>
      <xdr:rowOff>107037</xdr:rowOff>
    </xdr:to>
    <xdr:cxnSp macro="">
      <xdr:nvCxnSpPr>
        <xdr:cNvPr id="172" name="直線コネクタ 171"/>
        <xdr:cNvCxnSpPr/>
      </xdr:nvCxnSpPr>
      <xdr:spPr>
        <a:xfrm flipV="1">
          <a:off x="4633595" y="12007432"/>
          <a:ext cx="1270" cy="147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110864</xdr:rowOff>
    </xdr:from>
    <xdr:ext cx="599010" cy="259045"/>
    <xdr:sp macro="" textlink="">
      <xdr:nvSpPr>
        <xdr:cNvPr id="173" name="民生費最小値テキスト"/>
        <xdr:cNvSpPr txBox="1"/>
      </xdr:nvSpPr>
      <xdr:spPr>
        <a:xfrm>
          <a:off x="4686300" y="134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107,144</a:t>
          </a:r>
          <a:endParaRPr kumimoji="1" lang="ja-JP" altLang="en-US" sz="1000" b="1">
            <a:latin typeface="ＭＳ Ｐゴシック"/>
          </a:endParaRPr>
        </a:p>
      </xdr:txBody>
    </xdr:sp>
    <xdr:clientData/>
  </xdr:oneCellAnchor>
  <xdr:twoCellAnchor>
    <xdr:from>
      <xdr:col>6</xdr:col>
      <xdr:colOff>422275</xdr:colOff>
      <xdr:row>78</xdr:row>
      <xdr:rowOff>107037</xdr:rowOff>
    </xdr:from>
    <xdr:to>
      <xdr:col>6</xdr:col>
      <xdr:colOff>600075</xdr:colOff>
      <xdr:row>78</xdr:row>
      <xdr:rowOff>107037</xdr:rowOff>
    </xdr:to>
    <xdr:cxnSp macro="">
      <xdr:nvCxnSpPr>
        <xdr:cNvPr id="174" name="直線コネクタ 173"/>
        <xdr:cNvCxnSpPr/>
      </xdr:nvCxnSpPr>
      <xdr:spPr>
        <a:xfrm>
          <a:off x="4546600" y="134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124059</xdr:rowOff>
    </xdr:from>
    <xdr:ext cx="599010" cy="259045"/>
    <xdr:sp macro="" textlink="">
      <xdr:nvSpPr>
        <xdr:cNvPr id="175" name="民生費最大値テキスト"/>
        <xdr:cNvSpPr txBox="1"/>
      </xdr:nvSpPr>
      <xdr:spPr>
        <a:xfrm>
          <a:off x="4686300" y="11782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429,258</a:t>
          </a:r>
          <a:endParaRPr kumimoji="1" lang="ja-JP" altLang="en-US" sz="1000" b="1">
            <a:latin typeface="ＭＳ Ｐゴシック"/>
          </a:endParaRPr>
        </a:p>
      </xdr:txBody>
    </xdr:sp>
    <xdr:clientData/>
  </xdr:oneCellAnchor>
  <xdr:twoCellAnchor>
    <xdr:from>
      <xdr:col>6</xdr:col>
      <xdr:colOff>422275</xdr:colOff>
      <xdr:row>70</xdr:row>
      <xdr:rowOff>5932</xdr:rowOff>
    </xdr:from>
    <xdr:to>
      <xdr:col>6</xdr:col>
      <xdr:colOff>600075</xdr:colOff>
      <xdr:row>70</xdr:row>
      <xdr:rowOff>5932</xdr:rowOff>
    </xdr:to>
    <xdr:cxnSp macro="">
      <xdr:nvCxnSpPr>
        <xdr:cNvPr id="176" name="直線コネクタ 175"/>
        <xdr:cNvCxnSpPr/>
      </xdr:nvCxnSpPr>
      <xdr:spPr>
        <a:xfrm>
          <a:off x="4546600" y="1200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107998</xdr:rowOff>
    </xdr:from>
    <xdr:to>
      <xdr:col>6</xdr:col>
      <xdr:colOff>511175</xdr:colOff>
      <xdr:row>77</xdr:row>
      <xdr:rowOff>158198</xdr:rowOff>
    </xdr:to>
    <xdr:cxnSp macro="">
      <xdr:nvCxnSpPr>
        <xdr:cNvPr id="177" name="直線コネクタ 176"/>
        <xdr:cNvCxnSpPr/>
      </xdr:nvCxnSpPr>
      <xdr:spPr>
        <a:xfrm flipV="1">
          <a:off x="3797300" y="13309648"/>
          <a:ext cx="838200" cy="5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11134</xdr:rowOff>
    </xdr:from>
    <xdr:ext cx="599010" cy="259045"/>
    <xdr:sp macro="" textlink="">
      <xdr:nvSpPr>
        <xdr:cNvPr id="178" name="民生費平均値テキスト"/>
        <xdr:cNvSpPr txBox="1"/>
      </xdr:nvSpPr>
      <xdr:spPr>
        <a:xfrm>
          <a:off x="4686300" y="130413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159,513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159707</xdr:rowOff>
    </xdr:from>
    <xdr:to>
      <xdr:col>6</xdr:col>
      <xdr:colOff>561975</xdr:colOff>
      <xdr:row>77</xdr:row>
      <xdr:rowOff>89857</xdr:rowOff>
    </xdr:to>
    <xdr:sp macro="" textlink="">
      <xdr:nvSpPr>
        <xdr:cNvPr id="179" name="フローチャート : 判断 178"/>
        <xdr:cNvSpPr/>
      </xdr:nvSpPr>
      <xdr:spPr>
        <a:xfrm>
          <a:off x="4584700" y="131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158198</xdr:rowOff>
    </xdr:from>
    <xdr:to>
      <xdr:col>5</xdr:col>
      <xdr:colOff>358775</xdr:colOff>
      <xdr:row>78</xdr:row>
      <xdr:rowOff>15269</xdr:rowOff>
    </xdr:to>
    <xdr:cxnSp macro="">
      <xdr:nvCxnSpPr>
        <xdr:cNvPr id="180" name="直線コネクタ 179"/>
        <xdr:cNvCxnSpPr/>
      </xdr:nvCxnSpPr>
      <xdr:spPr>
        <a:xfrm flipV="1">
          <a:off x="2908300" y="13359848"/>
          <a:ext cx="889000" cy="2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29528</xdr:rowOff>
    </xdr:from>
    <xdr:to>
      <xdr:col>5</xdr:col>
      <xdr:colOff>409575</xdr:colOff>
      <xdr:row>77</xdr:row>
      <xdr:rowOff>131128</xdr:rowOff>
    </xdr:to>
    <xdr:sp macro="" textlink="">
      <xdr:nvSpPr>
        <xdr:cNvPr id="181" name="フローチャート : 判断 180"/>
        <xdr:cNvSpPr/>
      </xdr:nvSpPr>
      <xdr:spPr>
        <a:xfrm>
          <a:off x="3746500" y="1323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147655</xdr:rowOff>
    </xdr:from>
    <xdr:ext cx="599010" cy="259045"/>
    <xdr:sp macro="" textlink="">
      <xdr:nvSpPr>
        <xdr:cNvPr id="182" name="テキスト ボックス 181"/>
        <xdr:cNvSpPr txBox="1"/>
      </xdr:nvSpPr>
      <xdr:spPr>
        <a:xfrm>
          <a:off x="3497794" y="13006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150,486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15269</xdr:rowOff>
    </xdr:from>
    <xdr:to>
      <xdr:col>4</xdr:col>
      <xdr:colOff>155575</xdr:colOff>
      <xdr:row>78</xdr:row>
      <xdr:rowOff>44707</xdr:rowOff>
    </xdr:to>
    <xdr:cxnSp macro="">
      <xdr:nvCxnSpPr>
        <xdr:cNvPr id="183" name="直線コネクタ 182"/>
        <xdr:cNvCxnSpPr/>
      </xdr:nvCxnSpPr>
      <xdr:spPr>
        <a:xfrm flipV="1">
          <a:off x="2019300" y="13388369"/>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35737</xdr:rowOff>
    </xdr:from>
    <xdr:to>
      <xdr:col>4</xdr:col>
      <xdr:colOff>206375</xdr:colOff>
      <xdr:row>77</xdr:row>
      <xdr:rowOff>137337</xdr:rowOff>
    </xdr:to>
    <xdr:sp macro="" textlink="">
      <xdr:nvSpPr>
        <xdr:cNvPr id="184" name="フローチャート : 判断 183"/>
        <xdr:cNvSpPr/>
      </xdr:nvSpPr>
      <xdr:spPr>
        <a:xfrm>
          <a:off x="2857500" y="1323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153864</xdr:rowOff>
    </xdr:from>
    <xdr:ext cx="599010" cy="259045"/>
    <xdr:sp macro="" textlink="">
      <xdr:nvSpPr>
        <xdr:cNvPr id="185" name="テキスト ボックス 184"/>
        <xdr:cNvSpPr txBox="1"/>
      </xdr:nvSpPr>
      <xdr:spPr>
        <a:xfrm>
          <a:off x="2608794" y="1301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44707</xdr:rowOff>
    </xdr:from>
    <xdr:to>
      <xdr:col>2</xdr:col>
      <xdr:colOff>638175</xdr:colOff>
      <xdr:row>78</xdr:row>
      <xdr:rowOff>53893</xdr:rowOff>
    </xdr:to>
    <xdr:cxnSp macro="">
      <xdr:nvCxnSpPr>
        <xdr:cNvPr id="186" name="直線コネクタ 185"/>
        <xdr:cNvCxnSpPr/>
      </xdr:nvCxnSpPr>
      <xdr:spPr>
        <a:xfrm flipV="1">
          <a:off x="1130300" y="13417807"/>
          <a:ext cx="889000" cy="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61578</xdr:rowOff>
    </xdr:from>
    <xdr:to>
      <xdr:col>3</xdr:col>
      <xdr:colOff>3175</xdr:colOff>
      <xdr:row>77</xdr:row>
      <xdr:rowOff>163178</xdr:rowOff>
    </xdr:to>
    <xdr:sp macro="" textlink="">
      <xdr:nvSpPr>
        <xdr:cNvPr id="187" name="フローチャート : 判断 186"/>
        <xdr:cNvSpPr/>
      </xdr:nvSpPr>
      <xdr:spPr>
        <a:xfrm>
          <a:off x="1968500" y="132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8255</xdr:rowOff>
    </xdr:from>
    <xdr:ext cx="599010" cy="259045"/>
    <xdr:sp macro="" textlink="">
      <xdr:nvSpPr>
        <xdr:cNvPr id="188" name="テキスト ボックス 187"/>
        <xdr:cNvSpPr txBox="1"/>
      </xdr:nvSpPr>
      <xdr:spPr>
        <a:xfrm>
          <a:off x="1719794" y="1303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77434</xdr:rowOff>
    </xdr:from>
    <xdr:to>
      <xdr:col>1</xdr:col>
      <xdr:colOff>485775</xdr:colOff>
      <xdr:row>78</xdr:row>
      <xdr:rowOff>7584</xdr:rowOff>
    </xdr:to>
    <xdr:sp macro="" textlink="">
      <xdr:nvSpPr>
        <xdr:cNvPr id="189" name="フローチャート : 判断 188"/>
        <xdr:cNvSpPr/>
      </xdr:nvSpPr>
      <xdr:spPr>
        <a:xfrm>
          <a:off x="1079500" y="132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24111</xdr:rowOff>
    </xdr:from>
    <xdr:ext cx="599010" cy="259045"/>
    <xdr:sp macro="" textlink="">
      <xdr:nvSpPr>
        <xdr:cNvPr id="190" name="テキスト ボックス 189"/>
        <xdr:cNvSpPr txBox="1"/>
      </xdr:nvSpPr>
      <xdr:spPr>
        <a:xfrm>
          <a:off x="830794" y="1305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57198</xdr:rowOff>
    </xdr:from>
    <xdr:to>
      <xdr:col>6</xdr:col>
      <xdr:colOff>561975</xdr:colOff>
      <xdr:row>77</xdr:row>
      <xdr:rowOff>158798</xdr:rowOff>
    </xdr:to>
    <xdr:sp macro="" textlink="">
      <xdr:nvSpPr>
        <xdr:cNvPr id="196" name="円/楕円 195"/>
        <xdr:cNvSpPr/>
      </xdr:nvSpPr>
      <xdr:spPr>
        <a:xfrm>
          <a:off x="4584700" y="132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35625</xdr:rowOff>
    </xdr:from>
    <xdr:ext cx="599010" cy="259045"/>
    <xdr:sp macro="" textlink="">
      <xdr:nvSpPr>
        <xdr:cNvPr id="197" name="民生費該当値テキスト"/>
        <xdr:cNvSpPr txBox="1"/>
      </xdr:nvSpPr>
      <xdr:spPr>
        <a:xfrm>
          <a:off x="4686300" y="1323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144,434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107398</xdr:rowOff>
    </xdr:from>
    <xdr:to>
      <xdr:col>5</xdr:col>
      <xdr:colOff>409575</xdr:colOff>
      <xdr:row>78</xdr:row>
      <xdr:rowOff>37548</xdr:rowOff>
    </xdr:to>
    <xdr:sp macro="" textlink="">
      <xdr:nvSpPr>
        <xdr:cNvPr id="198" name="円/楕円 197"/>
        <xdr:cNvSpPr/>
      </xdr:nvSpPr>
      <xdr:spPr>
        <a:xfrm>
          <a:off x="3746500" y="1330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28675</xdr:rowOff>
    </xdr:from>
    <xdr:ext cx="599010" cy="259045"/>
    <xdr:sp macro="" textlink="">
      <xdr:nvSpPr>
        <xdr:cNvPr id="199" name="テキスト ボックス 198"/>
        <xdr:cNvSpPr txBox="1"/>
      </xdr:nvSpPr>
      <xdr:spPr>
        <a:xfrm>
          <a:off x="3497794" y="1340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135919</xdr:rowOff>
    </xdr:from>
    <xdr:to>
      <xdr:col>4</xdr:col>
      <xdr:colOff>206375</xdr:colOff>
      <xdr:row>78</xdr:row>
      <xdr:rowOff>66069</xdr:rowOff>
    </xdr:to>
    <xdr:sp macro="" textlink="">
      <xdr:nvSpPr>
        <xdr:cNvPr id="200" name="円/楕円 199"/>
        <xdr:cNvSpPr/>
      </xdr:nvSpPr>
      <xdr:spPr>
        <a:xfrm>
          <a:off x="2857500" y="1333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57196</xdr:rowOff>
    </xdr:from>
    <xdr:ext cx="599010" cy="259045"/>
    <xdr:sp macro="" textlink="">
      <xdr:nvSpPr>
        <xdr:cNvPr id="201" name="テキスト ボックス 200"/>
        <xdr:cNvSpPr txBox="1"/>
      </xdr:nvSpPr>
      <xdr:spPr>
        <a:xfrm>
          <a:off x="2608794" y="13430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165357</xdr:rowOff>
    </xdr:from>
    <xdr:to>
      <xdr:col>3</xdr:col>
      <xdr:colOff>3175</xdr:colOff>
      <xdr:row>78</xdr:row>
      <xdr:rowOff>95507</xdr:rowOff>
    </xdr:to>
    <xdr:sp macro="" textlink="">
      <xdr:nvSpPr>
        <xdr:cNvPr id="202" name="円/楕円 201"/>
        <xdr:cNvSpPr/>
      </xdr:nvSpPr>
      <xdr:spPr>
        <a:xfrm>
          <a:off x="1968500" y="133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86634</xdr:rowOff>
    </xdr:from>
    <xdr:ext cx="599010" cy="259045"/>
    <xdr:sp macro="" textlink="">
      <xdr:nvSpPr>
        <xdr:cNvPr id="203" name="テキスト ボックス 202"/>
        <xdr:cNvSpPr txBox="1"/>
      </xdr:nvSpPr>
      <xdr:spPr>
        <a:xfrm>
          <a:off x="1719794" y="1345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120,777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3093</xdr:rowOff>
    </xdr:from>
    <xdr:to>
      <xdr:col>1</xdr:col>
      <xdr:colOff>485775</xdr:colOff>
      <xdr:row>78</xdr:row>
      <xdr:rowOff>104693</xdr:rowOff>
    </xdr:to>
    <xdr:sp macro="" textlink="">
      <xdr:nvSpPr>
        <xdr:cNvPr id="204" name="円/楕円 203"/>
        <xdr:cNvSpPr/>
      </xdr:nvSpPr>
      <xdr:spPr>
        <a:xfrm>
          <a:off x="1079500" y="1337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95820</xdr:rowOff>
    </xdr:from>
    <xdr:ext cx="599010" cy="259045"/>
    <xdr:sp macro="" textlink="">
      <xdr:nvSpPr>
        <xdr:cNvPr id="205" name="テキスト ボックス 204"/>
        <xdr:cNvSpPr txBox="1"/>
      </xdr:nvSpPr>
      <xdr:spPr>
        <a:xfrm>
          <a:off x="830794" y="13468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3569</xdr:rowOff>
    </xdr:from>
    <xdr:to>
      <xdr:col>6</xdr:col>
      <xdr:colOff>510540</xdr:colOff>
      <xdr:row>97</xdr:row>
      <xdr:rowOff>142291</xdr:rowOff>
    </xdr:to>
    <xdr:cxnSp macro="">
      <xdr:nvCxnSpPr>
        <xdr:cNvPr id="230" name="直線コネクタ 229"/>
        <xdr:cNvCxnSpPr/>
      </xdr:nvCxnSpPr>
      <xdr:spPr>
        <a:xfrm flipV="1">
          <a:off x="4633595" y="15605519"/>
          <a:ext cx="1270"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146118</xdr:rowOff>
    </xdr:from>
    <xdr:ext cx="534377" cy="259045"/>
    <xdr:sp macro="" textlink="">
      <xdr:nvSpPr>
        <xdr:cNvPr id="231" name="衛生費最小値テキスト"/>
        <xdr:cNvSpPr txBox="1"/>
      </xdr:nvSpPr>
      <xdr:spPr>
        <a:xfrm>
          <a:off x="4686300"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16,432</a:t>
          </a:r>
          <a:endParaRPr kumimoji="1" lang="ja-JP" altLang="en-US" sz="1000" b="1">
            <a:latin typeface="ＭＳ Ｐゴシック"/>
          </a:endParaRPr>
        </a:p>
      </xdr:txBody>
    </xdr:sp>
    <xdr:clientData/>
  </xdr:oneCellAnchor>
  <xdr:twoCellAnchor>
    <xdr:from>
      <xdr:col>6</xdr:col>
      <xdr:colOff>422275</xdr:colOff>
      <xdr:row>97</xdr:row>
      <xdr:rowOff>142291</xdr:rowOff>
    </xdr:from>
    <xdr:to>
      <xdr:col>6</xdr:col>
      <xdr:colOff>600075</xdr:colOff>
      <xdr:row>97</xdr:row>
      <xdr:rowOff>142291</xdr:rowOff>
    </xdr:to>
    <xdr:cxnSp macro="">
      <xdr:nvCxnSpPr>
        <xdr:cNvPr id="232" name="直線コネクタ 231"/>
        <xdr:cNvCxnSpPr/>
      </xdr:nvCxnSpPr>
      <xdr:spPr>
        <a:xfrm>
          <a:off x="4546600" y="1677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121696</xdr:rowOff>
    </xdr:from>
    <xdr:ext cx="534377" cy="259045"/>
    <xdr:sp macro="" textlink="">
      <xdr:nvSpPr>
        <xdr:cNvPr id="233" name="衛生費最大値テキスト"/>
        <xdr:cNvSpPr txBox="1"/>
      </xdr:nvSpPr>
      <xdr:spPr>
        <a:xfrm>
          <a:off x="4686300" y="1538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47,073</a:t>
          </a:r>
          <a:endParaRPr kumimoji="1" lang="ja-JP" altLang="en-US" sz="1000" b="1">
            <a:latin typeface="ＭＳ Ｐゴシック"/>
          </a:endParaRPr>
        </a:p>
      </xdr:txBody>
    </xdr:sp>
    <xdr:clientData/>
  </xdr:oneCellAnchor>
  <xdr:twoCellAnchor>
    <xdr:from>
      <xdr:col>6</xdr:col>
      <xdr:colOff>422275</xdr:colOff>
      <xdr:row>91</xdr:row>
      <xdr:rowOff>3569</xdr:rowOff>
    </xdr:from>
    <xdr:to>
      <xdr:col>6</xdr:col>
      <xdr:colOff>600075</xdr:colOff>
      <xdr:row>91</xdr:row>
      <xdr:rowOff>3569</xdr:rowOff>
    </xdr:to>
    <xdr:cxnSp macro="">
      <xdr:nvCxnSpPr>
        <xdr:cNvPr id="234" name="直線コネクタ 233"/>
        <xdr:cNvCxnSpPr/>
      </xdr:nvCxnSpPr>
      <xdr:spPr>
        <a:xfrm>
          <a:off x="4546600" y="15605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154978</xdr:rowOff>
    </xdr:from>
    <xdr:to>
      <xdr:col>6</xdr:col>
      <xdr:colOff>511175</xdr:colOff>
      <xdr:row>95</xdr:row>
      <xdr:rowOff>43307</xdr:rowOff>
    </xdr:to>
    <xdr:cxnSp macro="">
      <xdr:nvCxnSpPr>
        <xdr:cNvPr id="235" name="直線コネクタ 234"/>
        <xdr:cNvCxnSpPr/>
      </xdr:nvCxnSpPr>
      <xdr:spPr>
        <a:xfrm flipV="1">
          <a:off x="3797300" y="16271278"/>
          <a:ext cx="838200" cy="5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85768</xdr:rowOff>
    </xdr:from>
    <xdr:ext cx="534377" cy="259045"/>
    <xdr:sp macro="" textlink="">
      <xdr:nvSpPr>
        <xdr:cNvPr id="236" name="衛生費平均値テキスト"/>
        <xdr:cNvSpPr txBox="1"/>
      </xdr:nvSpPr>
      <xdr:spPr>
        <a:xfrm>
          <a:off x="4686300" y="1620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29,516</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107341</xdr:rowOff>
    </xdr:from>
    <xdr:to>
      <xdr:col>6</xdr:col>
      <xdr:colOff>561975</xdr:colOff>
      <xdr:row>95</xdr:row>
      <xdr:rowOff>37491</xdr:rowOff>
    </xdr:to>
    <xdr:sp macro="" textlink="">
      <xdr:nvSpPr>
        <xdr:cNvPr id="237" name="フローチャート : 判断 236"/>
        <xdr:cNvSpPr/>
      </xdr:nvSpPr>
      <xdr:spPr>
        <a:xfrm>
          <a:off x="45847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36754</xdr:rowOff>
    </xdr:from>
    <xdr:to>
      <xdr:col>5</xdr:col>
      <xdr:colOff>358775</xdr:colOff>
      <xdr:row>95</xdr:row>
      <xdr:rowOff>43307</xdr:rowOff>
    </xdr:to>
    <xdr:cxnSp macro="">
      <xdr:nvCxnSpPr>
        <xdr:cNvPr id="238" name="直線コネクタ 237"/>
        <xdr:cNvCxnSpPr/>
      </xdr:nvCxnSpPr>
      <xdr:spPr>
        <a:xfrm>
          <a:off x="2908300" y="15981604"/>
          <a:ext cx="889000" cy="34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82575</xdr:rowOff>
    </xdr:from>
    <xdr:to>
      <xdr:col>5</xdr:col>
      <xdr:colOff>409575</xdr:colOff>
      <xdr:row>95</xdr:row>
      <xdr:rowOff>12725</xdr:rowOff>
    </xdr:to>
    <xdr:sp macro="" textlink="">
      <xdr:nvSpPr>
        <xdr:cNvPr id="239" name="フローチャート : 判断 238"/>
        <xdr:cNvSpPr/>
      </xdr:nvSpPr>
      <xdr:spPr>
        <a:xfrm>
          <a:off x="3746500" y="1619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29252</xdr:rowOff>
    </xdr:from>
    <xdr:ext cx="534377" cy="259045"/>
    <xdr:sp macro="" textlink="">
      <xdr:nvSpPr>
        <xdr:cNvPr id="240" name="テキスト ボックス 239"/>
        <xdr:cNvSpPr txBox="1"/>
      </xdr:nvSpPr>
      <xdr:spPr>
        <a:xfrm>
          <a:off x="3530111" y="1597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30,166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36754</xdr:rowOff>
    </xdr:from>
    <xdr:to>
      <xdr:col>4</xdr:col>
      <xdr:colOff>155575</xdr:colOff>
      <xdr:row>94</xdr:row>
      <xdr:rowOff>33782</xdr:rowOff>
    </xdr:to>
    <xdr:cxnSp macro="">
      <xdr:nvCxnSpPr>
        <xdr:cNvPr id="241" name="直線コネクタ 240"/>
        <xdr:cNvCxnSpPr/>
      </xdr:nvCxnSpPr>
      <xdr:spPr>
        <a:xfrm flipV="1">
          <a:off x="2019300" y="15981604"/>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70765</xdr:rowOff>
    </xdr:from>
    <xdr:to>
      <xdr:col>4</xdr:col>
      <xdr:colOff>206375</xdr:colOff>
      <xdr:row>95</xdr:row>
      <xdr:rowOff>915</xdr:rowOff>
    </xdr:to>
    <xdr:sp macro="" textlink="">
      <xdr:nvSpPr>
        <xdr:cNvPr id="242" name="フローチャート : 判断 241"/>
        <xdr:cNvSpPr/>
      </xdr:nvSpPr>
      <xdr:spPr>
        <a:xfrm>
          <a:off x="2857500" y="1618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163492</xdr:rowOff>
    </xdr:from>
    <xdr:ext cx="534377" cy="259045"/>
    <xdr:sp macro="" textlink="">
      <xdr:nvSpPr>
        <xdr:cNvPr id="243" name="テキスト ボックス 242"/>
        <xdr:cNvSpPr txBox="1"/>
      </xdr:nvSpPr>
      <xdr:spPr>
        <a:xfrm>
          <a:off x="2641111" y="1627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33782</xdr:rowOff>
    </xdr:from>
    <xdr:to>
      <xdr:col>2</xdr:col>
      <xdr:colOff>638175</xdr:colOff>
      <xdr:row>95</xdr:row>
      <xdr:rowOff>36334</xdr:rowOff>
    </xdr:to>
    <xdr:cxnSp macro="">
      <xdr:nvCxnSpPr>
        <xdr:cNvPr id="244" name="直線コネクタ 243"/>
        <xdr:cNvCxnSpPr/>
      </xdr:nvCxnSpPr>
      <xdr:spPr>
        <a:xfrm flipV="1">
          <a:off x="1130300" y="16150082"/>
          <a:ext cx="889000" cy="17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117666</xdr:rowOff>
    </xdr:from>
    <xdr:to>
      <xdr:col>3</xdr:col>
      <xdr:colOff>3175</xdr:colOff>
      <xdr:row>95</xdr:row>
      <xdr:rowOff>47816</xdr:rowOff>
    </xdr:to>
    <xdr:sp macro="" textlink="">
      <xdr:nvSpPr>
        <xdr:cNvPr id="245" name="フローチャート : 判断 244"/>
        <xdr:cNvSpPr/>
      </xdr:nvSpPr>
      <xdr:spPr>
        <a:xfrm>
          <a:off x="1968500" y="1623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38943</xdr:rowOff>
    </xdr:from>
    <xdr:ext cx="534377" cy="259045"/>
    <xdr:sp macro="" textlink="">
      <xdr:nvSpPr>
        <xdr:cNvPr id="246" name="テキスト ボックス 245"/>
        <xdr:cNvSpPr txBox="1"/>
      </xdr:nvSpPr>
      <xdr:spPr>
        <a:xfrm>
          <a:off x="1752111" y="1632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111989</xdr:rowOff>
    </xdr:from>
    <xdr:to>
      <xdr:col>1</xdr:col>
      <xdr:colOff>485775</xdr:colOff>
      <xdr:row>95</xdr:row>
      <xdr:rowOff>42139</xdr:rowOff>
    </xdr:to>
    <xdr:sp macro="" textlink="">
      <xdr:nvSpPr>
        <xdr:cNvPr id="247" name="フローチャート : 判断 246"/>
        <xdr:cNvSpPr/>
      </xdr:nvSpPr>
      <xdr:spPr>
        <a:xfrm>
          <a:off x="1079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58666</xdr:rowOff>
    </xdr:from>
    <xdr:ext cx="534377" cy="259045"/>
    <xdr:sp macro="" textlink="">
      <xdr:nvSpPr>
        <xdr:cNvPr id="248" name="テキスト ボックス 247"/>
        <xdr:cNvSpPr txBox="1"/>
      </xdr:nvSpPr>
      <xdr:spPr>
        <a:xfrm>
          <a:off x="863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104178</xdr:rowOff>
    </xdr:from>
    <xdr:to>
      <xdr:col>6</xdr:col>
      <xdr:colOff>561975</xdr:colOff>
      <xdr:row>95</xdr:row>
      <xdr:rowOff>34328</xdr:rowOff>
    </xdr:to>
    <xdr:sp macro="" textlink="">
      <xdr:nvSpPr>
        <xdr:cNvPr id="254" name="円/楕円 253"/>
        <xdr:cNvSpPr/>
      </xdr:nvSpPr>
      <xdr:spPr>
        <a:xfrm>
          <a:off x="4584700" y="16220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127055</xdr:rowOff>
    </xdr:from>
    <xdr:ext cx="534377" cy="259045"/>
    <xdr:sp macro="" textlink="">
      <xdr:nvSpPr>
        <xdr:cNvPr id="255" name="衛生費該当値テキスト"/>
        <xdr:cNvSpPr txBox="1"/>
      </xdr:nvSpPr>
      <xdr:spPr>
        <a:xfrm>
          <a:off x="4686300" y="1607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29,599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163957</xdr:rowOff>
    </xdr:from>
    <xdr:to>
      <xdr:col>5</xdr:col>
      <xdr:colOff>409575</xdr:colOff>
      <xdr:row>95</xdr:row>
      <xdr:rowOff>94107</xdr:rowOff>
    </xdr:to>
    <xdr:sp macro="" textlink="">
      <xdr:nvSpPr>
        <xdr:cNvPr id="256" name="円/楕円 255"/>
        <xdr:cNvSpPr/>
      </xdr:nvSpPr>
      <xdr:spPr>
        <a:xfrm>
          <a:off x="3746500" y="162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85234</xdr:rowOff>
    </xdr:from>
    <xdr:ext cx="534377" cy="259045"/>
    <xdr:sp macro="" textlink="">
      <xdr:nvSpPr>
        <xdr:cNvPr id="257" name="テキスト ボックス 256"/>
        <xdr:cNvSpPr txBox="1"/>
      </xdr:nvSpPr>
      <xdr:spPr>
        <a:xfrm>
          <a:off x="3530111" y="163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28,030</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157404</xdr:rowOff>
    </xdr:from>
    <xdr:to>
      <xdr:col>4</xdr:col>
      <xdr:colOff>206375</xdr:colOff>
      <xdr:row>93</xdr:row>
      <xdr:rowOff>87554</xdr:rowOff>
    </xdr:to>
    <xdr:sp macro="" textlink="">
      <xdr:nvSpPr>
        <xdr:cNvPr id="258" name="円/楕円 257"/>
        <xdr:cNvSpPr/>
      </xdr:nvSpPr>
      <xdr:spPr>
        <a:xfrm>
          <a:off x="2857500" y="1593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104081</xdr:rowOff>
    </xdr:from>
    <xdr:ext cx="534377" cy="259045"/>
    <xdr:sp macro="" textlink="">
      <xdr:nvSpPr>
        <xdr:cNvPr id="259" name="テキスト ボックス 258"/>
        <xdr:cNvSpPr txBox="1"/>
      </xdr:nvSpPr>
      <xdr:spPr>
        <a:xfrm>
          <a:off x="2641111" y="157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154432</xdr:rowOff>
    </xdr:from>
    <xdr:to>
      <xdr:col>3</xdr:col>
      <xdr:colOff>3175</xdr:colOff>
      <xdr:row>94</xdr:row>
      <xdr:rowOff>84582</xdr:rowOff>
    </xdr:to>
    <xdr:sp macro="" textlink="">
      <xdr:nvSpPr>
        <xdr:cNvPr id="260" name="円/楕円 259"/>
        <xdr:cNvSpPr/>
      </xdr:nvSpPr>
      <xdr:spPr>
        <a:xfrm>
          <a:off x="1968500" y="1609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101109</xdr:rowOff>
    </xdr:from>
    <xdr:ext cx="534377" cy="259045"/>
    <xdr:sp macro="" textlink="">
      <xdr:nvSpPr>
        <xdr:cNvPr id="261" name="テキスト ボックス 260"/>
        <xdr:cNvSpPr txBox="1"/>
      </xdr:nvSpPr>
      <xdr:spPr>
        <a:xfrm>
          <a:off x="1752111" y="1587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32,780</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156984</xdr:rowOff>
    </xdr:from>
    <xdr:to>
      <xdr:col>1</xdr:col>
      <xdr:colOff>485775</xdr:colOff>
      <xdr:row>95</xdr:row>
      <xdr:rowOff>87134</xdr:rowOff>
    </xdr:to>
    <xdr:sp macro="" textlink="">
      <xdr:nvSpPr>
        <xdr:cNvPr id="262" name="円/楕円 261"/>
        <xdr:cNvSpPr/>
      </xdr:nvSpPr>
      <xdr:spPr>
        <a:xfrm>
          <a:off x="1079500" y="1627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78261</xdr:rowOff>
    </xdr:from>
    <xdr:ext cx="534377" cy="259045"/>
    <xdr:sp macro="" textlink="">
      <xdr:nvSpPr>
        <xdr:cNvPr id="263" name="テキスト ボックス 262"/>
        <xdr:cNvSpPr txBox="1"/>
      </xdr:nvSpPr>
      <xdr:spPr>
        <a:xfrm>
          <a:off x="863111" y="163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142443</xdr:rowOff>
    </xdr:from>
    <xdr:to>
      <xdr:col>15</xdr:col>
      <xdr:colOff>180340</xdr:colOff>
      <xdr:row>38</xdr:row>
      <xdr:rowOff>138329</xdr:rowOff>
    </xdr:to>
    <xdr:cxnSp macro="">
      <xdr:nvCxnSpPr>
        <xdr:cNvPr id="285" name="直線コネクタ 284"/>
        <xdr:cNvCxnSpPr/>
      </xdr:nvCxnSpPr>
      <xdr:spPr>
        <a:xfrm flipV="1">
          <a:off x="10475595" y="5285943"/>
          <a:ext cx="1270" cy="1367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142156</xdr:rowOff>
    </xdr:from>
    <xdr:ext cx="249299" cy="259045"/>
    <xdr:sp macro="" textlink="">
      <xdr:nvSpPr>
        <xdr:cNvPr id="286" name="労働費最小値テキスト"/>
        <xdr:cNvSpPr txBox="1"/>
      </xdr:nvSpPr>
      <xdr:spPr>
        <a:xfrm>
          <a:off x="10528300" y="665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a:t>
          </a:r>
          <a:endParaRPr kumimoji="1" lang="ja-JP" altLang="en-US" sz="1000" b="1">
            <a:latin typeface="ＭＳ Ｐゴシック"/>
          </a:endParaRPr>
        </a:p>
      </xdr:txBody>
    </xdr:sp>
    <xdr:clientData/>
  </xdr:oneCellAnchor>
  <xdr:twoCellAnchor>
    <xdr:from>
      <xdr:col>15</xdr:col>
      <xdr:colOff>92075</xdr:colOff>
      <xdr:row>38</xdr:row>
      <xdr:rowOff>138329</xdr:rowOff>
    </xdr:from>
    <xdr:to>
      <xdr:col>15</xdr:col>
      <xdr:colOff>269875</xdr:colOff>
      <xdr:row>38</xdr:row>
      <xdr:rowOff>138329</xdr:rowOff>
    </xdr:to>
    <xdr:cxnSp macro="">
      <xdr:nvCxnSpPr>
        <xdr:cNvPr id="287" name="直線コネクタ 286"/>
        <xdr:cNvCxnSpPr/>
      </xdr:nvCxnSpPr>
      <xdr:spPr>
        <a:xfrm>
          <a:off x="10388600" y="665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89120</xdr:rowOff>
    </xdr:from>
    <xdr:ext cx="469744" cy="259045"/>
    <xdr:sp macro="" textlink="">
      <xdr:nvSpPr>
        <xdr:cNvPr id="288" name="労働費最大値テキスト"/>
        <xdr:cNvSpPr txBox="1"/>
      </xdr:nvSpPr>
      <xdr:spPr>
        <a:xfrm>
          <a:off x="10528300" y="50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2,994</a:t>
          </a:r>
          <a:endParaRPr kumimoji="1" lang="ja-JP" altLang="en-US" sz="1000" b="1">
            <a:latin typeface="ＭＳ Ｐゴシック"/>
          </a:endParaRPr>
        </a:p>
      </xdr:txBody>
    </xdr:sp>
    <xdr:clientData/>
  </xdr:oneCellAnchor>
  <xdr:twoCellAnchor>
    <xdr:from>
      <xdr:col>15</xdr:col>
      <xdr:colOff>92075</xdr:colOff>
      <xdr:row>30</xdr:row>
      <xdr:rowOff>142443</xdr:rowOff>
    </xdr:from>
    <xdr:to>
      <xdr:col>15</xdr:col>
      <xdr:colOff>269875</xdr:colOff>
      <xdr:row>30</xdr:row>
      <xdr:rowOff>142443</xdr:rowOff>
    </xdr:to>
    <xdr:cxnSp macro="">
      <xdr:nvCxnSpPr>
        <xdr:cNvPr id="289" name="直線コネクタ 288"/>
        <xdr:cNvCxnSpPr/>
      </xdr:nvCxnSpPr>
      <xdr:spPr>
        <a:xfrm>
          <a:off x="10388600" y="5285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64719</xdr:rowOff>
    </xdr:from>
    <xdr:to>
      <xdr:col>15</xdr:col>
      <xdr:colOff>180975</xdr:colOff>
      <xdr:row>38</xdr:row>
      <xdr:rowOff>66548</xdr:rowOff>
    </xdr:to>
    <xdr:cxnSp macro="">
      <xdr:nvCxnSpPr>
        <xdr:cNvPr id="290" name="直線コネクタ 289"/>
        <xdr:cNvCxnSpPr/>
      </xdr:nvCxnSpPr>
      <xdr:spPr>
        <a:xfrm flipV="1">
          <a:off x="9639300" y="657981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98061</xdr:rowOff>
    </xdr:from>
    <xdr:ext cx="378565" cy="259045"/>
    <xdr:sp macro="" textlink="">
      <xdr:nvSpPr>
        <xdr:cNvPr id="291" name="労働費平均値テキスト"/>
        <xdr:cNvSpPr txBox="1"/>
      </xdr:nvSpPr>
      <xdr:spPr>
        <a:xfrm>
          <a:off x="10528300" y="60988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75184</xdr:rowOff>
    </xdr:from>
    <xdr:to>
      <xdr:col>15</xdr:col>
      <xdr:colOff>231775</xdr:colOff>
      <xdr:row>37</xdr:row>
      <xdr:rowOff>5334</xdr:rowOff>
    </xdr:to>
    <xdr:sp macro="" textlink="">
      <xdr:nvSpPr>
        <xdr:cNvPr id="292" name="フローチャート : 判断 291"/>
        <xdr:cNvSpPr/>
      </xdr:nvSpPr>
      <xdr:spPr>
        <a:xfrm>
          <a:off x="10426700" y="624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66548</xdr:rowOff>
    </xdr:from>
    <xdr:to>
      <xdr:col>14</xdr:col>
      <xdr:colOff>28575</xdr:colOff>
      <xdr:row>38</xdr:row>
      <xdr:rowOff>71120</xdr:rowOff>
    </xdr:to>
    <xdr:cxnSp macro="">
      <xdr:nvCxnSpPr>
        <xdr:cNvPr id="293" name="直線コネクタ 292"/>
        <xdr:cNvCxnSpPr/>
      </xdr:nvCxnSpPr>
      <xdr:spPr>
        <a:xfrm flipV="1">
          <a:off x="8750300" y="6581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134163</xdr:rowOff>
    </xdr:from>
    <xdr:to>
      <xdr:col>14</xdr:col>
      <xdr:colOff>79375</xdr:colOff>
      <xdr:row>37</xdr:row>
      <xdr:rowOff>64313</xdr:rowOff>
    </xdr:to>
    <xdr:sp macro="" textlink="">
      <xdr:nvSpPr>
        <xdr:cNvPr id="294" name="フローチャート : 判断 293"/>
        <xdr:cNvSpPr/>
      </xdr:nvSpPr>
      <xdr:spPr>
        <a:xfrm>
          <a:off x="9588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80840</xdr:rowOff>
    </xdr:from>
    <xdr:ext cx="378565" cy="259045"/>
    <xdr:sp macro="" textlink="">
      <xdr:nvSpPr>
        <xdr:cNvPr id="295" name="テキスト ボックス 294"/>
        <xdr:cNvSpPr txBox="1"/>
      </xdr:nvSpPr>
      <xdr:spPr>
        <a:xfrm>
          <a:off x="9450017" y="6081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10313</xdr:rowOff>
    </xdr:from>
    <xdr:to>
      <xdr:col>12</xdr:col>
      <xdr:colOff>511175</xdr:colOff>
      <xdr:row>38</xdr:row>
      <xdr:rowOff>71120</xdr:rowOff>
    </xdr:to>
    <xdr:cxnSp macro="">
      <xdr:nvCxnSpPr>
        <xdr:cNvPr id="296" name="直線コネクタ 295"/>
        <xdr:cNvCxnSpPr/>
      </xdr:nvCxnSpPr>
      <xdr:spPr>
        <a:xfrm>
          <a:off x="7861300" y="6525413"/>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151536</xdr:rowOff>
    </xdr:from>
    <xdr:to>
      <xdr:col>12</xdr:col>
      <xdr:colOff>561975</xdr:colOff>
      <xdr:row>36</xdr:row>
      <xdr:rowOff>81686</xdr:rowOff>
    </xdr:to>
    <xdr:sp macro="" textlink="">
      <xdr:nvSpPr>
        <xdr:cNvPr id="297" name="フローチャート : 判断 296"/>
        <xdr:cNvSpPr/>
      </xdr:nvSpPr>
      <xdr:spPr>
        <a:xfrm>
          <a:off x="8699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34</xdr:row>
      <xdr:rowOff>98213</xdr:rowOff>
    </xdr:from>
    <xdr:ext cx="378565" cy="259045"/>
    <xdr:sp macro="" textlink="">
      <xdr:nvSpPr>
        <xdr:cNvPr id="298" name="テキスト ボックス 297"/>
        <xdr:cNvSpPr txBox="1"/>
      </xdr:nvSpPr>
      <xdr:spPr>
        <a:xfrm>
          <a:off x="8561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254</xdr:rowOff>
    </xdr:from>
    <xdr:to>
      <xdr:col>11</xdr:col>
      <xdr:colOff>307975</xdr:colOff>
      <xdr:row>38</xdr:row>
      <xdr:rowOff>10313</xdr:rowOff>
    </xdr:to>
    <xdr:cxnSp macro="">
      <xdr:nvCxnSpPr>
        <xdr:cNvPr id="299" name="直線コネクタ 298"/>
        <xdr:cNvCxnSpPr/>
      </xdr:nvCxnSpPr>
      <xdr:spPr>
        <a:xfrm>
          <a:off x="6972300" y="6515354"/>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157937</xdr:rowOff>
    </xdr:from>
    <xdr:to>
      <xdr:col>11</xdr:col>
      <xdr:colOff>358775</xdr:colOff>
      <xdr:row>35</xdr:row>
      <xdr:rowOff>88087</xdr:rowOff>
    </xdr:to>
    <xdr:sp macro="" textlink="">
      <xdr:nvSpPr>
        <xdr:cNvPr id="300" name="フローチャート : 判断 299"/>
        <xdr:cNvSpPr/>
      </xdr:nvSpPr>
      <xdr:spPr>
        <a:xfrm>
          <a:off x="7810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104614</xdr:rowOff>
    </xdr:from>
    <xdr:ext cx="469744" cy="259045"/>
    <xdr:sp macro="" textlink="">
      <xdr:nvSpPr>
        <xdr:cNvPr id="301" name="テキスト ボックス 300"/>
        <xdr:cNvSpPr txBox="1"/>
      </xdr:nvSpPr>
      <xdr:spPr>
        <a:xfrm>
          <a:off x="7626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77013</xdr:rowOff>
    </xdr:from>
    <xdr:to>
      <xdr:col>10</xdr:col>
      <xdr:colOff>155575</xdr:colOff>
      <xdr:row>35</xdr:row>
      <xdr:rowOff>7163</xdr:rowOff>
    </xdr:to>
    <xdr:sp macro="" textlink="">
      <xdr:nvSpPr>
        <xdr:cNvPr id="302" name="フローチャート : 判断 301"/>
        <xdr:cNvSpPr/>
      </xdr:nvSpPr>
      <xdr:spPr>
        <a:xfrm>
          <a:off x="6921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23690</xdr:rowOff>
    </xdr:from>
    <xdr:ext cx="469744" cy="259045"/>
    <xdr:sp macro="" textlink="">
      <xdr:nvSpPr>
        <xdr:cNvPr id="303" name="テキスト ボックス 302"/>
        <xdr:cNvSpPr txBox="1"/>
      </xdr:nvSpPr>
      <xdr:spPr>
        <a:xfrm>
          <a:off x="6737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13919</xdr:rowOff>
    </xdr:from>
    <xdr:to>
      <xdr:col>15</xdr:col>
      <xdr:colOff>231775</xdr:colOff>
      <xdr:row>38</xdr:row>
      <xdr:rowOff>115519</xdr:rowOff>
    </xdr:to>
    <xdr:sp macro="" textlink="">
      <xdr:nvSpPr>
        <xdr:cNvPr id="309" name="円/楕円 308"/>
        <xdr:cNvSpPr/>
      </xdr:nvSpPr>
      <xdr:spPr>
        <a:xfrm>
          <a:off x="10426700" y="65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100296</xdr:rowOff>
    </xdr:from>
    <xdr:ext cx="378565" cy="259045"/>
    <xdr:sp macro="" textlink="">
      <xdr:nvSpPr>
        <xdr:cNvPr id="310" name="労働費該当値テキスト"/>
        <xdr:cNvSpPr txBox="1"/>
      </xdr:nvSpPr>
      <xdr:spPr>
        <a:xfrm>
          <a:off x="10528300" y="6443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15748</xdr:rowOff>
    </xdr:from>
    <xdr:to>
      <xdr:col>14</xdr:col>
      <xdr:colOff>79375</xdr:colOff>
      <xdr:row>38</xdr:row>
      <xdr:rowOff>117348</xdr:rowOff>
    </xdr:to>
    <xdr:sp macro="" textlink="">
      <xdr:nvSpPr>
        <xdr:cNvPr id="311" name="円/楕円 310"/>
        <xdr:cNvSpPr/>
      </xdr:nvSpPr>
      <xdr:spPr>
        <a:xfrm>
          <a:off x="9588500" y="6530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108475</xdr:rowOff>
    </xdr:from>
    <xdr:ext cx="378565" cy="259045"/>
    <xdr:sp macro="" textlink="">
      <xdr:nvSpPr>
        <xdr:cNvPr id="312" name="テキスト ボックス 311"/>
        <xdr:cNvSpPr txBox="1"/>
      </xdr:nvSpPr>
      <xdr:spPr>
        <a:xfrm>
          <a:off x="9450017" y="6623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20320</xdr:rowOff>
    </xdr:from>
    <xdr:to>
      <xdr:col>12</xdr:col>
      <xdr:colOff>561975</xdr:colOff>
      <xdr:row>38</xdr:row>
      <xdr:rowOff>121920</xdr:rowOff>
    </xdr:to>
    <xdr:sp macro="" textlink="">
      <xdr:nvSpPr>
        <xdr:cNvPr id="313" name="円/楕円 312"/>
        <xdr:cNvSpPr/>
      </xdr:nvSpPr>
      <xdr:spPr>
        <a:xfrm>
          <a:off x="8699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113047</xdr:rowOff>
    </xdr:from>
    <xdr:ext cx="378565" cy="259045"/>
    <xdr:sp macro="" textlink="">
      <xdr:nvSpPr>
        <xdr:cNvPr id="314" name="テキスト ボックス 313"/>
        <xdr:cNvSpPr txBox="1"/>
      </xdr:nvSpPr>
      <xdr:spPr>
        <a:xfrm>
          <a:off x="8561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130963</xdr:rowOff>
    </xdr:from>
    <xdr:to>
      <xdr:col>11</xdr:col>
      <xdr:colOff>358775</xdr:colOff>
      <xdr:row>38</xdr:row>
      <xdr:rowOff>61113</xdr:rowOff>
    </xdr:to>
    <xdr:sp macro="" textlink="">
      <xdr:nvSpPr>
        <xdr:cNvPr id="315" name="円/楕円 314"/>
        <xdr:cNvSpPr/>
      </xdr:nvSpPr>
      <xdr:spPr>
        <a:xfrm>
          <a:off x="7810500" y="64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52240</xdr:rowOff>
    </xdr:from>
    <xdr:ext cx="378565" cy="259045"/>
    <xdr:sp macro="" textlink="">
      <xdr:nvSpPr>
        <xdr:cNvPr id="316" name="テキスト ボックス 315"/>
        <xdr:cNvSpPr txBox="1"/>
      </xdr:nvSpPr>
      <xdr:spPr>
        <a:xfrm>
          <a:off x="7672017" y="6567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120904</xdr:rowOff>
    </xdr:from>
    <xdr:to>
      <xdr:col>10</xdr:col>
      <xdr:colOff>155575</xdr:colOff>
      <xdr:row>38</xdr:row>
      <xdr:rowOff>51054</xdr:rowOff>
    </xdr:to>
    <xdr:sp macro="" textlink="">
      <xdr:nvSpPr>
        <xdr:cNvPr id="317" name="円/楕円 316"/>
        <xdr:cNvSpPr/>
      </xdr:nvSpPr>
      <xdr:spPr>
        <a:xfrm>
          <a:off x="69215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42181</xdr:rowOff>
    </xdr:from>
    <xdr:ext cx="378565" cy="259045"/>
    <xdr:sp macro="" textlink="">
      <xdr:nvSpPr>
        <xdr:cNvPr id="318" name="テキスト ボックス 317"/>
        <xdr:cNvSpPr txBox="1"/>
      </xdr:nvSpPr>
      <xdr:spPr>
        <a:xfrm>
          <a:off x="678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2" name="テキスト ボックス 331"/>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71806</xdr:rowOff>
    </xdr:from>
    <xdr:to>
      <xdr:col>15</xdr:col>
      <xdr:colOff>180340</xdr:colOff>
      <xdr:row>59</xdr:row>
      <xdr:rowOff>27229</xdr:rowOff>
    </xdr:to>
    <xdr:cxnSp macro="">
      <xdr:nvCxnSpPr>
        <xdr:cNvPr id="342" name="直線コネクタ 341"/>
        <xdr:cNvCxnSpPr/>
      </xdr:nvCxnSpPr>
      <xdr:spPr>
        <a:xfrm flipV="1">
          <a:off x="10475595" y="8815756"/>
          <a:ext cx="1270" cy="1327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31056</xdr:rowOff>
    </xdr:from>
    <xdr:ext cx="378565" cy="259045"/>
    <xdr:sp macro="" textlink="">
      <xdr:nvSpPr>
        <xdr:cNvPr id="343" name="農林水産業費最小値テキスト"/>
        <xdr:cNvSpPr txBox="1"/>
      </xdr:nvSpPr>
      <xdr:spPr>
        <a:xfrm>
          <a:off x="10528300" y="10146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15</xdr:col>
      <xdr:colOff>92075</xdr:colOff>
      <xdr:row>59</xdr:row>
      <xdr:rowOff>27229</xdr:rowOff>
    </xdr:from>
    <xdr:to>
      <xdr:col>15</xdr:col>
      <xdr:colOff>269875</xdr:colOff>
      <xdr:row>59</xdr:row>
      <xdr:rowOff>27229</xdr:rowOff>
    </xdr:to>
    <xdr:cxnSp macro="">
      <xdr:nvCxnSpPr>
        <xdr:cNvPr id="344" name="直線コネクタ 343"/>
        <xdr:cNvCxnSpPr/>
      </xdr:nvCxnSpPr>
      <xdr:spPr>
        <a:xfrm>
          <a:off x="10388600" y="10142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18483</xdr:rowOff>
    </xdr:from>
    <xdr:ext cx="534377" cy="259045"/>
    <xdr:sp macro="" textlink="">
      <xdr:nvSpPr>
        <xdr:cNvPr id="345" name="農林水産業費最大値テキスト"/>
        <xdr:cNvSpPr txBox="1"/>
      </xdr:nvSpPr>
      <xdr:spPr>
        <a:xfrm>
          <a:off x="10528300" y="85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17,641</a:t>
          </a:r>
          <a:endParaRPr kumimoji="1" lang="ja-JP" altLang="en-US" sz="1000" b="1">
            <a:latin typeface="ＭＳ Ｐゴシック"/>
          </a:endParaRPr>
        </a:p>
      </xdr:txBody>
    </xdr:sp>
    <xdr:clientData/>
  </xdr:oneCellAnchor>
  <xdr:twoCellAnchor>
    <xdr:from>
      <xdr:col>15</xdr:col>
      <xdr:colOff>92075</xdr:colOff>
      <xdr:row>51</xdr:row>
      <xdr:rowOff>71806</xdr:rowOff>
    </xdr:from>
    <xdr:to>
      <xdr:col>15</xdr:col>
      <xdr:colOff>269875</xdr:colOff>
      <xdr:row>51</xdr:row>
      <xdr:rowOff>71806</xdr:rowOff>
    </xdr:to>
    <xdr:cxnSp macro="">
      <xdr:nvCxnSpPr>
        <xdr:cNvPr id="346" name="直線コネクタ 345"/>
        <xdr:cNvCxnSpPr/>
      </xdr:nvCxnSpPr>
      <xdr:spPr>
        <a:xfrm>
          <a:off x="10388600" y="8815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170866</xdr:rowOff>
    </xdr:from>
    <xdr:to>
      <xdr:col>15</xdr:col>
      <xdr:colOff>180975</xdr:colOff>
      <xdr:row>59</xdr:row>
      <xdr:rowOff>1245</xdr:rowOff>
    </xdr:to>
    <xdr:cxnSp macro="">
      <xdr:nvCxnSpPr>
        <xdr:cNvPr id="347" name="直線コネクタ 346"/>
        <xdr:cNvCxnSpPr/>
      </xdr:nvCxnSpPr>
      <xdr:spPr>
        <a:xfrm flipV="1">
          <a:off x="9639300" y="10114966"/>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143857</xdr:rowOff>
    </xdr:from>
    <xdr:ext cx="469744" cy="259045"/>
    <xdr:sp macro="" textlink="">
      <xdr:nvSpPr>
        <xdr:cNvPr id="348" name="農林水産業費平均値テキスト"/>
        <xdr:cNvSpPr txBox="1"/>
      </xdr:nvSpPr>
      <xdr:spPr>
        <a:xfrm>
          <a:off x="10528300" y="9745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120980</xdr:rowOff>
    </xdr:from>
    <xdr:to>
      <xdr:col>15</xdr:col>
      <xdr:colOff>231775</xdr:colOff>
      <xdr:row>58</xdr:row>
      <xdr:rowOff>51130</xdr:rowOff>
    </xdr:to>
    <xdr:sp macro="" textlink="">
      <xdr:nvSpPr>
        <xdr:cNvPr id="349" name="フローチャート : 判断 348"/>
        <xdr:cNvSpPr/>
      </xdr:nvSpPr>
      <xdr:spPr>
        <a:xfrm>
          <a:off x="104267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170180</xdr:rowOff>
    </xdr:from>
    <xdr:to>
      <xdr:col>14</xdr:col>
      <xdr:colOff>28575</xdr:colOff>
      <xdr:row>59</xdr:row>
      <xdr:rowOff>1245</xdr:rowOff>
    </xdr:to>
    <xdr:cxnSp macro="">
      <xdr:nvCxnSpPr>
        <xdr:cNvPr id="350" name="直線コネクタ 349"/>
        <xdr:cNvCxnSpPr/>
      </xdr:nvCxnSpPr>
      <xdr:spPr>
        <a:xfrm>
          <a:off x="8750300" y="1011428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88747</xdr:rowOff>
    </xdr:from>
    <xdr:to>
      <xdr:col>14</xdr:col>
      <xdr:colOff>79375</xdr:colOff>
      <xdr:row>58</xdr:row>
      <xdr:rowOff>18897</xdr:rowOff>
    </xdr:to>
    <xdr:sp macro="" textlink="">
      <xdr:nvSpPr>
        <xdr:cNvPr id="351" name="フローチャート : 判断 350"/>
        <xdr:cNvSpPr/>
      </xdr:nvSpPr>
      <xdr:spPr>
        <a:xfrm>
          <a:off x="9588500" y="98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35424</xdr:rowOff>
    </xdr:from>
    <xdr:ext cx="469744" cy="259045"/>
    <xdr:sp macro="" textlink="">
      <xdr:nvSpPr>
        <xdr:cNvPr id="352" name="テキスト ボックス 351"/>
        <xdr:cNvSpPr txBox="1"/>
      </xdr:nvSpPr>
      <xdr:spPr>
        <a:xfrm>
          <a:off x="9404427" y="963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168351</xdr:rowOff>
    </xdr:from>
    <xdr:to>
      <xdr:col>12</xdr:col>
      <xdr:colOff>511175</xdr:colOff>
      <xdr:row>58</xdr:row>
      <xdr:rowOff>170180</xdr:rowOff>
    </xdr:to>
    <xdr:cxnSp macro="">
      <xdr:nvCxnSpPr>
        <xdr:cNvPr id="353" name="直線コネクタ 352"/>
        <xdr:cNvCxnSpPr/>
      </xdr:nvCxnSpPr>
      <xdr:spPr>
        <a:xfrm>
          <a:off x="7861300" y="10112451"/>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116484</xdr:rowOff>
    </xdr:from>
    <xdr:to>
      <xdr:col>12</xdr:col>
      <xdr:colOff>561975</xdr:colOff>
      <xdr:row>57</xdr:row>
      <xdr:rowOff>46634</xdr:rowOff>
    </xdr:to>
    <xdr:sp macro="" textlink="">
      <xdr:nvSpPr>
        <xdr:cNvPr id="354" name="フローチャート : 判断 353"/>
        <xdr:cNvSpPr/>
      </xdr:nvSpPr>
      <xdr:spPr>
        <a:xfrm>
          <a:off x="8699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63161</xdr:rowOff>
    </xdr:from>
    <xdr:ext cx="469744" cy="259045"/>
    <xdr:sp macro="" textlink="">
      <xdr:nvSpPr>
        <xdr:cNvPr id="355" name="テキスト ボックス 354"/>
        <xdr:cNvSpPr txBox="1"/>
      </xdr:nvSpPr>
      <xdr:spPr>
        <a:xfrm>
          <a:off x="8515427" y="949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168351</xdr:rowOff>
    </xdr:from>
    <xdr:to>
      <xdr:col>11</xdr:col>
      <xdr:colOff>307975</xdr:colOff>
      <xdr:row>58</xdr:row>
      <xdr:rowOff>170028</xdr:rowOff>
    </xdr:to>
    <xdr:cxnSp macro="">
      <xdr:nvCxnSpPr>
        <xdr:cNvPr id="356" name="直線コネクタ 355"/>
        <xdr:cNvCxnSpPr/>
      </xdr:nvCxnSpPr>
      <xdr:spPr>
        <a:xfrm flipV="1">
          <a:off x="6972300" y="10112451"/>
          <a:ext cx="8890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73203</xdr:rowOff>
    </xdr:from>
    <xdr:to>
      <xdr:col>11</xdr:col>
      <xdr:colOff>358775</xdr:colOff>
      <xdr:row>57</xdr:row>
      <xdr:rowOff>3353</xdr:rowOff>
    </xdr:to>
    <xdr:sp macro="" textlink="">
      <xdr:nvSpPr>
        <xdr:cNvPr id="357" name="フローチャート : 判断 356"/>
        <xdr:cNvSpPr/>
      </xdr:nvSpPr>
      <xdr:spPr>
        <a:xfrm>
          <a:off x="7810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19880</xdr:rowOff>
    </xdr:from>
    <xdr:ext cx="469744" cy="259045"/>
    <xdr:sp macro="" textlink="">
      <xdr:nvSpPr>
        <xdr:cNvPr id="358" name="テキスト ボックス 357"/>
        <xdr:cNvSpPr txBox="1"/>
      </xdr:nvSpPr>
      <xdr:spPr>
        <a:xfrm>
          <a:off x="7626427" y="94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115875</xdr:rowOff>
    </xdr:from>
    <xdr:to>
      <xdr:col>10</xdr:col>
      <xdr:colOff>155575</xdr:colOff>
      <xdr:row>57</xdr:row>
      <xdr:rowOff>46025</xdr:rowOff>
    </xdr:to>
    <xdr:sp macro="" textlink="">
      <xdr:nvSpPr>
        <xdr:cNvPr id="359" name="フローチャート : 判断 358"/>
        <xdr:cNvSpPr/>
      </xdr:nvSpPr>
      <xdr:spPr>
        <a:xfrm>
          <a:off x="6921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55</xdr:row>
      <xdr:rowOff>62552</xdr:rowOff>
    </xdr:from>
    <xdr:ext cx="469744" cy="259045"/>
    <xdr:sp macro="" textlink="">
      <xdr:nvSpPr>
        <xdr:cNvPr id="360" name="テキスト ボックス 359"/>
        <xdr:cNvSpPr txBox="1"/>
      </xdr:nvSpPr>
      <xdr:spPr>
        <a:xfrm>
          <a:off x="6737427" y="949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120066</xdr:rowOff>
    </xdr:from>
    <xdr:to>
      <xdr:col>15</xdr:col>
      <xdr:colOff>231775</xdr:colOff>
      <xdr:row>59</xdr:row>
      <xdr:rowOff>50216</xdr:rowOff>
    </xdr:to>
    <xdr:sp macro="" textlink="">
      <xdr:nvSpPr>
        <xdr:cNvPr id="366" name="円/楕円 365"/>
        <xdr:cNvSpPr/>
      </xdr:nvSpPr>
      <xdr:spPr>
        <a:xfrm>
          <a:off x="104267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34993</xdr:rowOff>
    </xdr:from>
    <xdr:ext cx="378565" cy="259045"/>
    <xdr:sp macro="" textlink="">
      <xdr:nvSpPr>
        <xdr:cNvPr id="367" name="農林水産業費該当値テキスト"/>
        <xdr:cNvSpPr txBox="1"/>
      </xdr:nvSpPr>
      <xdr:spPr>
        <a:xfrm>
          <a:off x="10528300" y="9979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121895</xdr:rowOff>
    </xdr:from>
    <xdr:to>
      <xdr:col>14</xdr:col>
      <xdr:colOff>79375</xdr:colOff>
      <xdr:row>59</xdr:row>
      <xdr:rowOff>52045</xdr:rowOff>
    </xdr:to>
    <xdr:sp macro="" textlink="">
      <xdr:nvSpPr>
        <xdr:cNvPr id="368" name="円/楕円 367"/>
        <xdr:cNvSpPr/>
      </xdr:nvSpPr>
      <xdr:spPr>
        <a:xfrm>
          <a:off x="9588500" y="100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59</xdr:row>
      <xdr:rowOff>43172</xdr:rowOff>
    </xdr:from>
    <xdr:ext cx="378565" cy="259045"/>
    <xdr:sp macro="" textlink="">
      <xdr:nvSpPr>
        <xdr:cNvPr id="369" name="テキスト ボックス 368"/>
        <xdr:cNvSpPr txBox="1"/>
      </xdr:nvSpPr>
      <xdr:spPr>
        <a:xfrm>
          <a:off x="9450017" y="1015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119380</xdr:rowOff>
    </xdr:from>
    <xdr:to>
      <xdr:col>12</xdr:col>
      <xdr:colOff>561975</xdr:colOff>
      <xdr:row>59</xdr:row>
      <xdr:rowOff>49530</xdr:rowOff>
    </xdr:to>
    <xdr:sp macro="" textlink="">
      <xdr:nvSpPr>
        <xdr:cNvPr id="370" name="円/楕円 369"/>
        <xdr:cNvSpPr/>
      </xdr:nvSpPr>
      <xdr:spPr>
        <a:xfrm>
          <a:off x="8699500" y="100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59</xdr:row>
      <xdr:rowOff>40657</xdr:rowOff>
    </xdr:from>
    <xdr:ext cx="378565" cy="259045"/>
    <xdr:sp macro="" textlink="">
      <xdr:nvSpPr>
        <xdr:cNvPr id="371" name="テキスト ボックス 370"/>
        <xdr:cNvSpPr txBox="1"/>
      </xdr:nvSpPr>
      <xdr:spPr>
        <a:xfrm>
          <a:off x="8561017" y="1015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117551</xdr:rowOff>
    </xdr:from>
    <xdr:to>
      <xdr:col>11</xdr:col>
      <xdr:colOff>358775</xdr:colOff>
      <xdr:row>59</xdr:row>
      <xdr:rowOff>47701</xdr:rowOff>
    </xdr:to>
    <xdr:sp macro="" textlink="">
      <xdr:nvSpPr>
        <xdr:cNvPr id="372" name="円/楕円 371"/>
        <xdr:cNvSpPr/>
      </xdr:nvSpPr>
      <xdr:spPr>
        <a:xfrm>
          <a:off x="7810500" y="1006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59</xdr:row>
      <xdr:rowOff>38828</xdr:rowOff>
    </xdr:from>
    <xdr:ext cx="378565" cy="259045"/>
    <xdr:sp macro="" textlink="">
      <xdr:nvSpPr>
        <xdr:cNvPr id="373" name="テキスト ボックス 372"/>
        <xdr:cNvSpPr txBox="1"/>
      </xdr:nvSpPr>
      <xdr:spPr>
        <a:xfrm>
          <a:off x="7672017" y="10154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119228</xdr:rowOff>
    </xdr:from>
    <xdr:to>
      <xdr:col>10</xdr:col>
      <xdr:colOff>155575</xdr:colOff>
      <xdr:row>59</xdr:row>
      <xdr:rowOff>49378</xdr:rowOff>
    </xdr:to>
    <xdr:sp macro="" textlink="">
      <xdr:nvSpPr>
        <xdr:cNvPr id="374" name="円/楕円 373"/>
        <xdr:cNvSpPr/>
      </xdr:nvSpPr>
      <xdr:spPr>
        <a:xfrm>
          <a:off x="6921500" y="1006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59</xdr:row>
      <xdr:rowOff>40505</xdr:rowOff>
    </xdr:from>
    <xdr:ext cx="378565" cy="259045"/>
    <xdr:sp macro="" textlink="">
      <xdr:nvSpPr>
        <xdr:cNvPr id="375" name="テキスト ボックス 374"/>
        <xdr:cNvSpPr txBox="1"/>
      </xdr:nvSpPr>
      <xdr:spPr>
        <a:xfrm>
          <a:off x="6783017" y="1015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142519</xdr:rowOff>
    </xdr:from>
    <xdr:to>
      <xdr:col>15</xdr:col>
      <xdr:colOff>180340</xdr:colOff>
      <xdr:row>79</xdr:row>
      <xdr:rowOff>10161</xdr:rowOff>
    </xdr:to>
    <xdr:cxnSp macro="">
      <xdr:nvCxnSpPr>
        <xdr:cNvPr id="399" name="直線コネクタ 398"/>
        <xdr:cNvCxnSpPr/>
      </xdr:nvCxnSpPr>
      <xdr:spPr>
        <a:xfrm flipV="1">
          <a:off x="10475595" y="12144019"/>
          <a:ext cx="1270" cy="1410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13988</xdr:rowOff>
    </xdr:from>
    <xdr:ext cx="378565" cy="259045"/>
    <xdr:sp macro="" textlink="">
      <xdr:nvSpPr>
        <xdr:cNvPr id="400" name="商工費最小値テキスト"/>
        <xdr:cNvSpPr txBox="1"/>
      </xdr:nvSpPr>
      <xdr:spPr>
        <a:xfrm>
          <a:off x="10528300" y="13558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79</xdr:row>
      <xdr:rowOff>10161</xdr:rowOff>
    </xdr:from>
    <xdr:to>
      <xdr:col>15</xdr:col>
      <xdr:colOff>269875</xdr:colOff>
      <xdr:row>79</xdr:row>
      <xdr:rowOff>10161</xdr:rowOff>
    </xdr:to>
    <xdr:cxnSp macro="">
      <xdr:nvCxnSpPr>
        <xdr:cNvPr id="401" name="直線コネクタ 400"/>
        <xdr:cNvCxnSpPr/>
      </xdr:nvCxnSpPr>
      <xdr:spPr>
        <a:xfrm>
          <a:off x="10388600" y="1355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89196</xdr:rowOff>
    </xdr:from>
    <xdr:ext cx="534377" cy="259045"/>
    <xdr:sp macro="" textlink="">
      <xdr:nvSpPr>
        <xdr:cNvPr id="402" name="商工費最大値テキスト"/>
        <xdr:cNvSpPr txBox="1"/>
      </xdr:nvSpPr>
      <xdr:spPr>
        <a:xfrm>
          <a:off x="10528300" y="1191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37,926</a:t>
          </a:r>
          <a:endParaRPr kumimoji="1" lang="ja-JP" altLang="en-US" sz="1000" b="1">
            <a:latin typeface="ＭＳ Ｐゴシック"/>
          </a:endParaRPr>
        </a:p>
      </xdr:txBody>
    </xdr:sp>
    <xdr:clientData/>
  </xdr:oneCellAnchor>
  <xdr:twoCellAnchor>
    <xdr:from>
      <xdr:col>15</xdr:col>
      <xdr:colOff>92075</xdr:colOff>
      <xdr:row>70</xdr:row>
      <xdr:rowOff>142519</xdr:rowOff>
    </xdr:from>
    <xdr:to>
      <xdr:col>15</xdr:col>
      <xdr:colOff>269875</xdr:colOff>
      <xdr:row>70</xdr:row>
      <xdr:rowOff>142519</xdr:rowOff>
    </xdr:to>
    <xdr:cxnSp macro="">
      <xdr:nvCxnSpPr>
        <xdr:cNvPr id="403" name="直線コネクタ 402"/>
        <xdr:cNvCxnSpPr/>
      </xdr:nvCxnSpPr>
      <xdr:spPr>
        <a:xfrm>
          <a:off x="10388600" y="1214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36068</xdr:rowOff>
    </xdr:from>
    <xdr:to>
      <xdr:col>15</xdr:col>
      <xdr:colOff>180975</xdr:colOff>
      <xdr:row>78</xdr:row>
      <xdr:rowOff>164770</xdr:rowOff>
    </xdr:to>
    <xdr:cxnSp macro="">
      <xdr:nvCxnSpPr>
        <xdr:cNvPr id="404" name="直線コネクタ 403"/>
        <xdr:cNvCxnSpPr/>
      </xdr:nvCxnSpPr>
      <xdr:spPr>
        <a:xfrm>
          <a:off x="9639300" y="13409168"/>
          <a:ext cx="8382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161535</xdr:rowOff>
    </xdr:from>
    <xdr:ext cx="469744" cy="259045"/>
    <xdr:sp macro="" textlink="">
      <xdr:nvSpPr>
        <xdr:cNvPr id="405" name="商工費平均値テキスト"/>
        <xdr:cNvSpPr txBox="1"/>
      </xdr:nvSpPr>
      <xdr:spPr>
        <a:xfrm>
          <a:off x="10528300" y="13191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138658</xdr:rowOff>
    </xdr:from>
    <xdr:to>
      <xdr:col>15</xdr:col>
      <xdr:colOff>231775</xdr:colOff>
      <xdr:row>78</xdr:row>
      <xdr:rowOff>68808</xdr:rowOff>
    </xdr:to>
    <xdr:sp macro="" textlink="">
      <xdr:nvSpPr>
        <xdr:cNvPr id="406" name="フローチャート : 判断 405"/>
        <xdr:cNvSpPr/>
      </xdr:nvSpPr>
      <xdr:spPr>
        <a:xfrm>
          <a:off x="104267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36068</xdr:rowOff>
    </xdr:from>
    <xdr:to>
      <xdr:col>14</xdr:col>
      <xdr:colOff>28575</xdr:colOff>
      <xdr:row>79</xdr:row>
      <xdr:rowOff>825</xdr:rowOff>
    </xdr:to>
    <xdr:cxnSp macro="">
      <xdr:nvCxnSpPr>
        <xdr:cNvPr id="407" name="直線コネクタ 406"/>
        <xdr:cNvCxnSpPr/>
      </xdr:nvCxnSpPr>
      <xdr:spPr>
        <a:xfrm flipV="1">
          <a:off x="8750300" y="13409168"/>
          <a:ext cx="889000" cy="136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65278</xdr:rowOff>
    </xdr:from>
    <xdr:to>
      <xdr:col>14</xdr:col>
      <xdr:colOff>79375</xdr:colOff>
      <xdr:row>77</xdr:row>
      <xdr:rowOff>166878</xdr:rowOff>
    </xdr:to>
    <xdr:sp macro="" textlink="">
      <xdr:nvSpPr>
        <xdr:cNvPr id="408" name="フローチャート : 判断 407"/>
        <xdr:cNvSpPr/>
      </xdr:nvSpPr>
      <xdr:spPr>
        <a:xfrm>
          <a:off x="9588500" y="1326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11955</xdr:rowOff>
    </xdr:from>
    <xdr:ext cx="469744" cy="259045"/>
    <xdr:sp macro="" textlink="">
      <xdr:nvSpPr>
        <xdr:cNvPr id="409" name="テキスト ボックス 408"/>
        <xdr:cNvSpPr txBox="1"/>
      </xdr:nvSpPr>
      <xdr:spPr>
        <a:xfrm>
          <a:off x="9404427" y="1304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7,120</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825</xdr:rowOff>
    </xdr:from>
    <xdr:to>
      <xdr:col>12</xdr:col>
      <xdr:colOff>511175</xdr:colOff>
      <xdr:row>79</xdr:row>
      <xdr:rowOff>3035</xdr:rowOff>
    </xdr:to>
    <xdr:cxnSp macro="">
      <xdr:nvCxnSpPr>
        <xdr:cNvPr id="410" name="直線コネクタ 409"/>
        <xdr:cNvCxnSpPr/>
      </xdr:nvCxnSpPr>
      <xdr:spPr>
        <a:xfrm flipV="1">
          <a:off x="7861300" y="13545375"/>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3035</xdr:rowOff>
    </xdr:from>
    <xdr:to>
      <xdr:col>11</xdr:col>
      <xdr:colOff>307975</xdr:colOff>
      <xdr:row>79</xdr:row>
      <xdr:rowOff>7379</xdr:rowOff>
    </xdr:to>
    <xdr:cxnSp macro="">
      <xdr:nvCxnSpPr>
        <xdr:cNvPr id="413" name="直線コネクタ 412"/>
        <xdr:cNvCxnSpPr/>
      </xdr:nvCxnSpPr>
      <xdr:spPr>
        <a:xfrm flipV="1">
          <a:off x="6972300" y="13547585"/>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113970</xdr:rowOff>
    </xdr:from>
    <xdr:to>
      <xdr:col>15</xdr:col>
      <xdr:colOff>231775</xdr:colOff>
      <xdr:row>79</xdr:row>
      <xdr:rowOff>44120</xdr:rowOff>
    </xdr:to>
    <xdr:sp macro="" textlink="">
      <xdr:nvSpPr>
        <xdr:cNvPr id="423" name="円/楕円 422"/>
        <xdr:cNvSpPr/>
      </xdr:nvSpPr>
      <xdr:spPr>
        <a:xfrm>
          <a:off x="10426700" y="134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28897</xdr:rowOff>
    </xdr:from>
    <xdr:ext cx="469744" cy="259045"/>
    <xdr:sp macro="" textlink="">
      <xdr:nvSpPr>
        <xdr:cNvPr id="424" name="商工費該当値テキスト"/>
        <xdr:cNvSpPr txBox="1"/>
      </xdr:nvSpPr>
      <xdr:spPr>
        <a:xfrm>
          <a:off x="10528300" y="13401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156718</xdr:rowOff>
    </xdr:from>
    <xdr:to>
      <xdr:col>14</xdr:col>
      <xdr:colOff>79375</xdr:colOff>
      <xdr:row>78</xdr:row>
      <xdr:rowOff>86868</xdr:rowOff>
    </xdr:to>
    <xdr:sp macro="" textlink="">
      <xdr:nvSpPr>
        <xdr:cNvPr id="425" name="円/楕円 424"/>
        <xdr:cNvSpPr/>
      </xdr:nvSpPr>
      <xdr:spPr>
        <a:xfrm>
          <a:off x="9588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77995</xdr:rowOff>
    </xdr:from>
    <xdr:ext cx="469744" cy="259045"/>
    <xdr:sp macro="" textlink="">
      <xdr:nvSpPr>
        <xdr:cNvPr id="426" name="テキスト ボックス 425"/>
        <xdr:cNvSpPr txBox="1"/>
      </xdr:nvSpPr>
      <xdr:spPr>
        <a:xfrm>
          <a:off x="94044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121475</xdr:rowOff>
    </xdr:from>
    <xdr:to>
      <xdr:col>12</xdr:col>
      <xdr:colOff>561975</xdr:colOff>
      <xdr:row>79</xdr:row>
      <xdr:rowOff>51625</xdr:rowOff>
    </xdr:to>
    <xdr:sp macro="" textlink="">
      <xdr:nvSpPr>
        <xdr:cNvPr id="427" name="円/楕円 426"/>
        <xdr:cNvSpPr/>
      </xdr:nvSpPr>
      <xdr:spPr>
        <a:xfrm>
          <a:off x="8699500" y="1349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42752</xdr:rowOff>
    </xdr:from>
    <xdr:ext cx="469744" cy="259045"/>
    <xdr:sp macro="" textlink="">
      <xdr:nvSpPr>
        <xdr:cNvPr id="428" name="テキスト ボックス 427"/>
        <xdr:cNvSpPr txBox="1"/>
      </xdr:nvSpPr>
      <xdr:spPr>
        <a:xfrm>
          <a:off x="8515427" y="13587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123685</xdr:rowOff>
    </xdr:from>
    <xdr:to>
      <xdr:col>11</xdr:col>
      <xdr:colOff>358775</xdr:colOff>
      <xdr:row>79</xdr:row>
      <xdr:rowOff>53835</xdr:rowOff>
    </xdr:to>
    <xdr:sp macro="" textlink="">
      <xdr:nvSpPr>
        <xdr:cNvPr id="429" name="円/楕円 428"/>
        <xdr:cNvSpPr/>
      </xdr:nvSpPr>
      <xdr:spPr>
        <a:xfrm>
          <a:off x="7810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44962</xdr:rowOff>
    </xdr:from>
    <xdr:ext cx="469744" cy="259045"/>
    <xdr:sp macro="" textlink="">
      <xdr:nvSpPr>
        <xdr:cNvPr id="430" name="テキスト ボックス 429"/>
        <xdr:cNvSpPr txBox="1"/>
      </xdr:nvSpPr>
      <xdr:spPr>
        <a:xfrm>
          <a:off x="7626427"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128029</xdr:rowOff>
    </xdr:from>
    <xdr:to>
      <xdr:col>10</xdr:col>
      <xdr:colOff>155575</xdr:colOff>
      <xdr:row>79</xdr:row>
      <xdr:rowOff>58179</xdr:rowOff>
    </xdr:to>
    <xdr:sp macro="" textlink="">
      <xdr:nvSpPr>
        <xdr:cNvPr id="431" name="円/楕円 430"/>
        <xdr:cNvSpPr/>
      </xdr:nvSpPr>
      <xdr:spPr>
        <a:xfrm>
          <a:off x="6921500" y="135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49306</xdr:rowOff>
    </xdr:from>
    <xdr:ext cx="378565" cy="259045"/>
    <xdr:sp macro="" textlink="">
      <xdr:nvSpPr>
        <xdr:cNvPr id="432" name="テキスト ボックス 431"/>
        <xdr:cNvSpPr txBox="1"/>
      </xdr:nvSpPr>
      <xdr:spPr>
        <a:xfrm>
          <a:off x="6783017" y="13593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96152</xdr:rowOff>
    </xdr:from>
    <xdr:to>
      <xdr:col>15</xdr:col>
      <xdr:colOff>180340</xdr:colOff>
      <xdr:row>99</xdr:row>
      <xdr:rowOff>48626</xdr:rowOff>
    </xdr:to>
    <xdr:cxnSp macro="">
      <xdr:nvCxnSpPr>
        <xdr:cNvPr id="455" name="直線コネクタ 454"/>
        <xdr:cNvCxnSpPr/>
      </xdr:nvCxnSpPr>
      <xdr:spPr>
        <a:xfrm flipV="1">
          <a:off x="10475595" y="15869552"/>
          <a:ext cx="1270" cy="115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52453</xdr:rowOff>
    </xdr:from>
    <xdr:ext cx="534377" cy="259045"/>
    <xdr:sp macro="" textlink="">
      <xdr:nvSpPr>
        <xdr:cNvPr id="456" name="土木費最小値テキスト"/>
        <xdr:cNvSpPr txBox="1"/>
      </xdr:nvSpPr>
      <xdr:spPr>
        <a:xfrm>
          <a:off x="10528300" y="1702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16,484</a:t>
          </a:r>
          <a:endParaRPr kumimoji="1" lang="ja-JP" altLang="en-US" sz="1000" b="1">
            <a:latin typeface="ＭＳ Ｐゴシック"/>
          </a:endParaRPr>
        </a:p>
      </xdr:txBody>
    </xdr:sp>
    <xdr:clientData/>
  </xdr:oneCellAnchor>
  <xdr:twoCellAnchor>
    <xdr:from>
      <xdr:col>15</xdr:col>
      <xdr:colOff>92075</xdr:colOff>
      <xdr:row>99</xdr:row>
      <xdr:rowOff>48626</xdr:rowOff>
    </xdr:from>
    <xdr:to>
      <xdr:col>15</xdr:col>
      <xdr:colOff>269875</xdr:colOff>
      <xdr:row>99</xdr:row>
      <xdr:rowOff>48626</xdr:rowOff>
    </xdr:to>
    <xdr:cxnSp macro="">
      <xdr:nvCxnSpPr>
        <xdr:cNvPr id="457" name="直線コネクタ 456"/>
        <xdr:cNvCxnSpPr/>
      </xdr:nvCxnSpPr>
      <xdr:spPr>
        <a:xfrm>
          <a:off x="10388600" y="1702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42829</xdr:rowOff>
    </xdr:from>
    <xdr:ext cx="534377" cy="259045"/>
    <xdr:sp macro="" textlink="">
      <xdr:nvSpPr>
        <xdr:cNvPr id="458" name="土木費最大値テキスト"/>
        <xdr:cNvSpPr txBox="1"/>
      </xdr:nvSpPr>
      <xdr:spPr>
        <a:xfrm>
          <a:off x="10528300" y="1564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66,905</a:t>
          </a:r>
          <a:endParaRPr kumimoji="1" lang="ja-JP" altLang="en-US" sz="1000" b="1">
            <a:latin typeface="ＭＳ Ｐゴシック"/>
          </a:endParaRPr>
        </a:p>
      </xdr:txBody>
    </xdr:sp>
    <xdr:clientData/>
  </xdr:oneCellAnchor>
  <xdr:twoCellAnchor>
    <xdr:from>
      <xdr:col>15</xdr:col>
      <xdr:colOff>92075</xdr:colOff>
      <xdr:row>92</xdr:row>
      <xdr:rowOff>96152</xdr:rowOff>
    </xdr:from>
    <xdr:to>
      <xdr:col>15</xdr:col>
      <xdr:colOff>269875</xdr:colOff>
      <xdr:row>92</xdr:row>
      <xdr:rowOff>96152</xdr:rowOff>
    </xdr:to>
    <xdr:cxnSp macro="">
      <xdr:nvCxnSpPr>
        <xdr:cNvPr id="459" name="直線コネクタ 458"/>
        <xdr:cNvCxnSpPr/>
      </xdr:nvCxnSpPr>
      <xdr:spPr>
        <a:xfrm>
          <a:off x="10388600" y="15869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23549</xdr:rowOff>
    </xdr:from>
    <xdr:to>
      <xdr:col>15</xdr:col>
      <xdr:colOff>180975</xdr:colOff>
      <xdr:row>98</xdr:row>
      <xdr:rowOff>32121</xdr:rowOff>
    </xdr:to>
    <xdr:cxnSp macro="">
      <xdr:nvCxnSpPr>
        <xdr:cNvPr id="460" name="直線コネクタ 459"/>
        <xdr:cNvCxnSpPr/>
      </xdr:nvCxnSpPr>
      <xdr:spPr>
        <a:xfrm flipV="1">
          <a:off x="9639300" y="16482749"/>
          <a:ext cx="838200" cy="35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39369</xdr:rowOff>
    </xdr:from>
    <xdr:ext cx="534377" cy="259045"/>
    <xdr:sp macro="" textlink="">
      <xdr:nvSpPr>
        <xdr:cNvPr id="461" name="土木費平均値テキスト"/>
        <xdr:cNvSpPr txBox="1"/>
      </xdr:nvSpPr>
      <xdr:spPr>
        <a:xfrm>
          <a:off x="10528300" y="164985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36,223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60942</xdr:rowOff>
    </xdr:from>
    <xdr:to>
      <xdr:col>15</xdr:col>
      <xdr:colOff>231775</xdr:colOff>
      <xdr:row>96</xdr:row>
      <xdr:rowOff>162542</xdr:rowOff>
    </xdr:to>
    <xdr:sp macro="" textlink="">
      <xdr:nvSpPr>
        <xdr:cNvPr id="462" name="フローチャート : 判断 461"/>
        <xdr:cNvSpPr/>
      </xdr:nvSpPr>
      <xdr:spPr>
        <a:xfrm>
          <a:off x="104267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169783</xdr:rowOff>
    </xdr:from>
    <xdr:to>
      <xdr:col>14</xdr:col>
      <xdr:colOff>28575</xdr:colOff>
      <xdr:row>98</xdr:row>
      <xdr:rowOff>32121</xdr:rowOff>
    </xdr:to>
    <xdr:cxnSp macro="">
      <xdr:nvCxnSpPr>
        <xdr:cNvPr id="463" name="直線コネクタ 462"/>
        <xdr:cNvCxnSpPr/>
      </xdr:nvCxnSpPr>
      <xdr:spPr>
        <a:xfrm>
          <a:off x="8750300" y="16800433"/>
          <a:ext cx="889000" cy="3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29008</xdr:rowOff>
    </xdr:from>
    <xdr:to>
      <xdr:col>14</xdr:col>
      <xdr:colOff>79375</xdr:colOff>
      <xdr:row>96</xdr:row>
      <xdr:rowOff>130608</xdr:rowOff>
    </xdr:to>
    <xdr:sp macro="" textlink="">
      <xdr:nvSpPr>
        <xdr:cNvPr id="464" name="フローチャート : 判断 463"/>
        <xdr:cNvSpPr/>
      </xdr:nvSpPr>
      <xdr:spPr>
        <a:xfrm>
          <a:off x="9588500" y="1648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147135</xdr:rowOff>
    </xdr:from>
    <xdr:ext cx="534377" cy="259045"/>
    <xdr:sp macro="" textlink="">
      <xdr:nvSpPr>
        <xdr:cNvPr id="465" name="テキスト ボックス 464"/>
        <xdr:cNvSpPr txBox="1"/>
      </xdr:nvSpPr>
      <xdr:spPr>
        <a:xfrm>
          <a:off x="9372111" y="162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37,620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169783</xdr:rowOff>
    </xdr:from>
    <xdr:to>
      <xdr:col>12</xdr:col>
      <xdr:colOff>511175</xdr:colOff>
      <xdr:row>98</xdr:row>
      <xdr:rowOff>66067</xdr:rowOff>
    </xdr:to>
    <xdr:cxnSp macro="">
      <xdr:nvCxnSpPr>
        <xdr:cNvPr id="466" name="直線コネクタ 465"/>
        <xdr:cNvCxnSpPr/>
      </xdr:nvCxnSpPr>
      <xdr:spPr>
        <a:xfrm flipV="1">
          <a:off x="7861300" y="16800433"/>
          <a:ext cx="889000" cy="6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66067</xdr:rowOff>
    </xdr:from>
    <xdr:to>
      <xdr:col>11</xdr:col>
      <xdr:colOff>307975</xdr:colOff>
      <xdr:row>98</xdr:row>
      <xdr:rowOff>85545</xdr:rowOff>
    </xdr:to>
    <xdr:cxnSp macro="">
      <xdr:nvCxnSpPr>
        <xdr:cNvPr id="469" name="直線コネクタ 468"/>
        <xdr:cNvCxnSpPr/>
      </xdr:nvCxnSpPr>
      <xdr:spPr>
        <a:xfrm flipV="1">
          <a:off x="6972300" y="16868167"/>
          <a:ext cx="889000" cy="1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144199</xdr:rowOff>
    </xdr:from>
    <xdr:to>
      <xdr:col>15</xdr:col>
      <xdr:colOff>231775</xdr:colOff>
      <xdr:row>96</xdr:row>
      <xdr:rowOff>74349</xdr:rowOff>
    </xdr:to>
    <xdr:sp macro="" textlink="">
      <xdr:nvSpPr>
        <xdr:cNvPr id="479" name="円/楕円 478"/>
        <xdr:cNvSpPr/>
      </xdr:nvSpPr>
      <xdr:spPr>
        <a:xfrm>
          <a:off x="10426700" y="1643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167076</xdr:rowOff>
    </xdr:from>
    <xdr:ext cx="534377" cy="259045"/>
    <xdr:sp macro="" textlink="">
      <xdr:nvSpPr>
        <xdr:cNvPr id="480" name="土木費該当値テキスト"/>
        <xdr:cNvSpPr txBox="1"/>
      </xdr:nvSpPr>
      <xdr:spPr>
        <a:xfrm>
          <a:off x="10528300" y="1628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40,081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152771</xdr:rowOff>
    </xdr:from>
    <xdr:to>
      <xdr:col>14</xdr:col>
      <xdr:colOff>79375</xdr:colOff>
      <xdr:row>98</xdr:row>
      <xdr:rowOff>82921</xdr:rowOff>
    </xdr:to>
    <xdr:sp macro="" textlink="">
      <xdr:nvSpPr>
        <xdr:cNvPr id="481" name="円/楕円 480"/>
        <xdr:cNvSpPr/>
      </xdr:nvSpPr>
      <xdr:spPr>
        <a:xfrm>
          <a:off x="9588500" y="1678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74048</xdr:rowOff>
    </xdr:from>
    <xdr:ext cx="534377" cy="259045"/>
    <xdr:sp macro="" textlink="">
      <xdr:nvSpPr>
        <xdr:cNvPr id="482" name="テキスト ボックス 481"/>
        <xdr:cNvSpPr txBox="1"/>
      </xdr:nvSpPr>
      <xdr:spPr>
        <a:xfrm>
          <a:off x="9372111" y="1687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24,706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118983</xdr:rowOff>
    </xdr:from>
    <xdr:to>
      <xdr:col>12</xdr:col>
      <xdr:colOff>561975</xdr:colOff>
      <xdr:row>98</xdr:row>
      <xdr:rowOff>49133</xdr:rowOff>
    </xdr:to>
    <xdr:sp macro="" textlink="">
      <xdr:nvSpPr>
        <xdr:cNvPr id="483" name="円/楕円 482"/>
        <xdr:cNvSpPr/>
      </xdr:nvSpPr>
      <xdr:spPr>
        <a:xfrm>
          <a:off x="8699500" y="1674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40260</xdr:rowOff>
    </xdr:from>
    <xdr:ext cx="534377" cy="259045"/>
    <xdr:sp macro="" textlink="">
      <xdr:nvSpPr>
        <xdr:cNvPr id="484" name="テキスト ボックス 483"/>
        <xdr:cNvSpPr txBox="1"/>
      </xdr:nvSpPr>
      <xdr:spPr>
        <a:xfrm>
          <a:off x="8483111" y="1684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15267</xdr:rowOff>
    </xdr:from>
    <xdr:to>
      <xdr:col>11</xdr:col>
      <xdr:colOff>358775</xdr:colOff>
      <xdr:row>98</xdr:row>
      <xdr:rowOff>116867</xdr:rowOff>
    </xdr:to>
    <xdr:sp macro="" textlink="">
      <xdr:nvSpPr>
        <xdr:cNvPr id="485" name="円/楕円 484"/>
        <xdr:cNvSpPr/>
      </xdr:nvSpPr>
      <xdr:spPr>
        <a:xfrm>
          <a:off x="7810500" y="1681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107994</xdr:rowOff>
    </xdr:from>
    <xdr:ext cx="534377" cy="259045"/>
    <xdr:sp macro="" textlink="">
      <xdr:nvSpPr>
        <xdr:cNvPr id="486" name="テキスト ボックス 485"/>
        <xdr:cNvSpPr txBox="1"/>
      </xdr:nvSpPr>
      <xdr:spPr>
        <a:xfrm>
          <a:off x="7594111" y="1691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23,221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34745</xdr:rowOff>
    </xdr:from>
    <xdr:to>
      <xdr:col>10</xdr:col>
      <xdr:colOff>155575</xdr:colOff>
      <xdr:row>98</xdr:row>
      <xdr:rowOff>136345</xdr:rowOff>
    </xdr:to>
    <xdr:sp macro="" textlink="">
      <xdr:nvSpPr>
        <xdr:cNvPr id="487" name="円/楕円 486"/>
        <xdr:cNvSpPr/>
      </xdr:nvSpPr>
      <xdr:spPr>
        <a:xfrm>
          <a:off x="6921500" y="1683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127472</xdr:rowOff>
    </xdr:from>
    <xdr:ext cx="534377" cy="259045"/>
    <xdr:sp macro="" textlink="">
      <xdr:nvSpPr>
        <xdr:cNvPr id="488" name="テキスト ボックス 487"/>
        <xdr:cNvSpPr txBox="1"/>
      </xdr:nvSpPr>
      <xdr:spPr>
        <a:xfrm>
          <a:off x="6705111" y="169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22,369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28956</xdr:rowOff>
    </xdr:from>
    <xdr:to>
      <xdr:col>23</xdr:col>
      <xdr:colOff>516889</xdr:colOff>
      <xdr:row>39</xdr:row>
      <xdr:rowOff>34036</xdr:rowOff>
    </xdr:to>
    <xdr:cxnSp macro="">
      <xdr:nvCxnSpPr>
        <xdr:cNvPr id="513" name="直線コネクタ 512"/>
        <xdr:cNvCxnSpPr/>
      </xdr:nvCxnSpPr>
      <xdr:spPr>
        <a:xfrm flipV="1">
          <a:off x="16317595" y="5343906"/>
          <a:ext cx="1269" cy="137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37863</xdr:rowOff>
    </xdr:from>
    <xdr:ext cx="469744" cy="259045"/>
    <xdr:sp macro="" textlink="">
      <xdr:nvSpPr>
        <xdr:cNvPr id="514" name="消防費最小値テキスト"/>
        <xdr:cNvSpPr txBox="1"/>
      </xdr:nvSpPr>
      <xdr:spPr>
        <a:xfrm>
          <a:off x="16370300" y="672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9,082</a:t>
          </a:r>
          <a:endParaRPr kumimoji="1" lang="ja-JP" altLang="en-US" sz="1000" b="1">
            <a:latin typeface="ＭＳ Ｐゴシック"/>
          </a:endParaRPr>
        </a:p>
      </xdr:txBody>
    </xdr:sp>
    <xdr:clientData/>
  </xdr:oneCellAnchor>
  <xdr:twoCellAnchor>
    <xdr:from>
      <xdr:col>23</xdr:col>
      <xdr:colOff>428625</xdr:colOff>
      <xdr:row>39</xdr:row>
      <xdr:rowOff>34036</xdr:rowOff>
    </xdr:from>
    <xdr:to>
      <xdr:col>23</xdr:col>
      <xdr:colOff>606425</xdr:colOff>
      <xdr:row>39</xdr:row>
      <xdr:rowOff>34036</xdr:rowOff>
    </xdr:to>
    <xdr:cxnSp macro="">
      <xdr:nvCxnSpPr>
        <xdr:cNvPr id="515" name="直線コネクタ 514"/>
        <xdr:cNvCxnSpPr/>
      </xdr:nvCxnSpPr>
      <xdr:spPr>
        <a:xfrm>
          <a:off x="16230600" y="67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147083</xdr:rowOff>
    </xdr:from>
    <xdr:ext cx="534377" cy="259045"/>
    <xdr:sp macro="" textlink="">
      <xdr:nvSpPr>
        <xdr:cNvPr id="516" name="消防費最大値テキスト"/>
        <xdr:cNvSpPr txBox="1"/>
      </xdr:nvSpPr>
      <xdr:spPr>
        <a:xfrm>
          <a:off x="16370300" y="511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19,922</a:t>
          </a:r>
          <a:endParaRPr kumimoji="1" lang="ja-JP" altLang="en-US" sz="1000" b="1">
            <a:latin typeface="ＭＳ Ｐゴシック"/>
          </a:endParaRPr>
        </a:p>
      </xdr:txBody>
    </xdr:sp>
    <xdr:clientData/>
  </xdr:oneCellAnchor>
  <xdr:twoCellAnchor>
    <xdr:from>
      <xdr:col>23</xdr:col>
      <xdr:colOff>428625</xdr:colOff>
      <xdr:row>31</xdr:row>
      <xdr:rowOff>28956</xdr:rowOff>
    </xdr:from>
    <xdr:to>
      <xdr:col>23</xdr:col>
      <xdr:colOff>606425</xdr:colOff>
      <xdr:row>31</xdr:row>
      <xdr:rowOff>28956</xdr:rowOff>
    </xdr:to>
    <xdr:cxnSp macro="">
      <xdr:nvCxnSpPr>
        <xdr:cNvPr id="517" name="直線コネクタ 516"/>
        <xdr:cNvCxnSpPr/>
      </xdr:nvCxnSpPr>
      <xdr:spPr>
        <a:xfrm>
          <a:off x="16230600" y="534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98552</xdr:rowOff>
    </xdr:from>
    <xdr:to>
      <xdr:col>23</xdr:col>
      <xdr:colOff>517525</xdr:colOff>
      <xdr:row>37</xdr:row>
      <xdr:rowOff>117983</xdr:rowOff>
    </xdr:to>
    <xdr:cxnSp macro="">
      <xdr:nvCxnSpPr>
        <xdr:cNvPr id="518" name="直線コネクタ 517"/>
        <xdr:cNvCxnSpPr/>
      </xdr:nvCxnSpPr>
      <xdr:spPr>
        <a:xfrm>
          <a:off x="15481300" y="6442202"/>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83456</xdr:rowOff>
    </xdr:from>
    <xdr:ext cx="534377" cy="259045"/>
    <xdr:sp macro="" textlink="">
      <xdr:nvSpPr>
        <xdr:cNvPr id="519" name="消防費平均値テキスト"/>
        <xdr:cNvSpPr txBox="1"/>
      </xdr:nvSpPr>
      <xdr:spPr>
        <a:xfrm>
          <a:off x="16370300" y="6084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12,523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60579</xdr:rowOff>
    </xdr:from>
    <xdr:to>
      <xdr:col>23</xdr:col>
      <xdr:colOff>568325</xdr:colOff>
      <xdr:row>36</xdr:row>
      <xdr:rowOff>162179</xdr:rowOff>
    </xdr:to>
    <xdr:sp macro="" textlink="">
      <xdr:nvSpPr>
        <xdr:cNvPr id="520" name="フローチャート : 判断 519"/>
        <xdr:cNvSpPr/>
      </xdr:nvSpPr>
      <xdr:spPr>
        <a:xfrm>
          <a:off x="162687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98552</xdr:rowOff>
    </xdr:from>
    <xdr:to>
      <xdr:col>22</xdr:col>
      <xdr:colOff>365125</xdr:colOff>
      <xdr:row>37</xdr:row>
      <xdr:rowOff>101346</xdr:rowOff>
    </xdr:to>
    <xdr:cxnSp macro="">
      <xdr:nvCxnSpPr>
        <xdr:cNvPr id="521" name="直線コネクタ 520"/>
        <xdr:cNvCxnSpPr/>
      </xdr:nvCxnSpPr>
      <xdr:spPr>
        <a:xfrm flipV="1">
          <a:off x="14592300" y="6442202"/>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58928</xdr:rowOff>
    </xdr:from>
    <xdr:to>
      <xdr:col>22</xdr:col>
      <xdr:colOff>415925</xdr:colOff>
      <xdr:row>36</xdr:row>
      <xdr:rowOff>160528</xdr:rowOff>
    </xdr:to>
    <xdr:sp macro="" textlink="">
      <xdr:nvSpPr>
        <xdr:cNvPr id="522" name="フローチャート : 判断 521"/>
        <xdr:cNvSpPr/>
      </xdr:nvSpPr>
      <xdr:spPr>
        <a:xfrm>
          <a:off x="15430500" y="623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5605</xdr:rowOff>
    </xdr:from>
    <xdr:ext cx="534377" cy="259045"/>
    <xdr:sp macro="" textlink="">
      <xdr:nvSpPr>
        <xdr:cNvPr id="523" name="テキスト ボックス 522"/>
        <xdr:cNvSpPr txBox="1"/>
      </xdr:nvSpPr>
      <xdr:spPr>
        <a:xfrm>
          <a:off x="15214111" y="600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101346</xdr:rowOff>
    </xdr:from>
    <xdr:to>
      <xdr:col>21</xdr:col>
      <xdr:colOff>161925</xdr:colOff>
      <xdr:row>37</xdr:row>
      <xdr:rowOff>101600</xdr:rowOff>
    </xdr:to>
    <xdr:cxnSp macro="">
      <xdr:nvCxnSpPr>
        <xdr:cNvPr id="524" name="直線コネクタ 523"/>
        <xdr:cNvCxnSpPr/>
      </xdr:nvCxnSpPr>
      <xdr:spPr>
        <a:xfrm flipV="1">
          <a:off x="13703300" y="644499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71247</xdr:rowOff>
    </xdr:from>
    <xdr:to>
      <xdr:col>19</xdr:col>
      <xdr:colOff>644525</xdr:colOff>
      <xdr:row>37</xdr:row>
      <xdr:rowOff>101600</xdr:rowOff>
    </xdr:to>
    <xdr:cxnSp macro="">
      <xdr:nvCxnSpPr>
        <xdr:cNvPr id="527" name="直線コネクタ 526"/>
        <xdr:cNvCxnSpPr/>
      </xdr:nvCxnSpPr>
      <xdr:spPr>
        <a:xfrm>
          <a:off x="12814300" y="6243447"/>
          <a:ext cx="889000" cy="2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127779</xdr:rowOff>
    </xdr:from>
    <xdr:ext cx="534377" cy="259045"/>
    <xdr:sp macro="" textlink="">
      <xdr:nvSpPr>
        <xdr:cNvPr id="531" name="テキスト ボックス 530"/>
        <xdr:cNvSpPr txBox="1"/>
      </xdr:nvSpPr>
      <xdr:spPr>
        <a:xfrm>
          <a:off x="12547111" y="595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67183</xdr:rowOff>
    </xdr:from>
    <xdr:to>
      <xdr:col>23</xdr:col>
      <xdr:colOff>568325</xdr:colOff>
      <xdr:row>37</xdr:row>
      <xdr:rowOff>168783</xdr:rowOff>
    </xdr:to>
    <xdr:sp macro="" textlink="">
      <xdr:nvSpPr>
        <xdr:cNvPr id="537" name="円/楕円 536"/>
        <xdr:cNvSpPr/>
      </xdr:nvSpPr>
      <xdr:spPr>
        <a:xfrm>
          <a:off x="16268700" y="641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45610</xdr:rowOff>
    </xdr:from>
    <xdr:ext cx="534377" cy="259045"/>
    <xdr:sp macro="" textlink="">
      <xdr:nvSpPr>
        <xdr:cNvPr id="538" name="消防費該当値テキスト"/>
        <xdr:cNvSpPr txBox="1"/>
      </xdr:nvSpPr>
      <xdr:spPr>
        <a:xfrm>
          <a:off x="16370300" y="638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11,121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47752</xdr:rowOff>
    </xdr:from>
    <xdr:to>
      <xdr:col>22</xdr:col>
      <xdr:colOff>415925</xdr:colOff>
      <xdr:row>37</xdr:row>
      <xdr:rowOff>149352</xdr:rowOff>
    </xdr:to>
    <xdr:sp macro="" textlink="">
      <xdr:nvSpPr>
        <xdr:cNvPr id="539" name="円/楕円 538"/>
        <xdr:cNvSpPr/>
      </xdr:nvSpPr>
      <xdr:spPr>
        <a:xfrm>
          <a:off x="15430500" y="639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140479</xdr:rowOff>
    </xdr:from>
    <xdr:ext cx="534377" cy="259045"/>
    <xdr:sp macro="" textlink="">
      <xdr:nvSpPr>
        <xdr:cNvPr id="540" name="テキスト ボックス 539"/>
        <xdr:cNvSpPr txBox="1"/>
      </xdr:nvSpPr>
      <xdr:spPr>
        <a:xfrm>
          <a:off x="15214111" y="648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50546</xdr:rowOff>
    </xdr:from>
    <xdr:to>
      <xdr:col>21</xdr:col>
      <xdr:colOff>212725</xdr:colOff>
      <xdr:row>37</xdr:row>
      <xdr:rowOff>152146</xdr:rowOff>
    </xdr:to>
    <xdr:sp macro="" textlink="">
      <xdr:nvSpPr>
        <xdr:cNvPr id="541" name="円/楕円 540"/>
        <xdr:cNvSpPr/>
      </xdr:nvSpPr>
      <xdr:spPr>
        <a:xfrm>
          <a:off x="14541500" y="63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143273</xdr:rowOff>
    </xdr:from>
    <xdr:ext cx="534377" cy="259045"/>
    <xdr:sp macro="" textlink="">
      <xdr:nvSpPr>
        <xdr:cNvPr id="542" name="テキスト ボックス 541"/>
        <xdr:cNvSpPr txBox="1"/>
      </xdr:nvSpPr>
      <xdr:spPr>
        <a:xfrm>
          <a:off x="14325111" y="648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50800</xdr:rowOff>
    </xdr:from>
    <xdr:to>
      <xdr:col>20</xdr:col>
      <xdr:colOff>9525</xdr:colOff>
      <xdr:row>37</xdr:row>
      <xdr:rowOff>152400</xdr:rowOff>
    </xdr:to>
    <xdr:sp macro="" textlink="">
      <xdr:nvSpPr>
        <xdr:cNvPr id="543" name="円/楕円 542"/>
        <xdr:cNvSpPr/>
      </xdr:nvSpPr>
      <xdr:spPr>
        <a:xfrm>
          <a:off x="13652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143527</xdr:rowOff>
    </xdr:from>
    <xdr:ext cx="534377" cy="259045"/>
    <xdr:sp macro="" textlink="">
      <xdr:nvSpPr>
        <xdr:cNvPr id="544" name="テキスト ボックス 543"/>
        <xdr:cNvSpPr txBox="1"/>
      </xdr:nvSpPr>
      <xdr:spPr>
        <a:xfrm>
          <a:off x="13436111" y="648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20447</xdr:rowOff>
    </xdr:from>
    <xdr:to>
      <xdr:col>18</xdr:col>
      <xdr:colOff>492125</xdr:colOff>
      <xdr:row>36</xdr:row>
      <xdr:rowOff>122047</xdr:rowOff>
    </xdr:to>
    <xdr:sp macro="" textlink="">
      <xdr:nvSpPr>
        <xdr:cNvPr id="545" name="円/楕円 544"/>
        <xdr:cNvSpPr/>
      </xdr:nvSpPr>
      <xdr:spPr>
        <a:xfrm>
          <a:off x="12763500" y="619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113174</xdr:rowOff>
    </xdr:from>
    <xdr:ext cx="534377" cy="259045"/>
    <xdr:sp macro="" textlink="">
      <xdr:nvSpPr>
        <xdr:cNvPr id="546" name="テキスト ボックス 545"/>
        <xdr:cNvSpPr txBox="1"/>
      </xdr:nvSpPr>
      <xdr:spPr>
        <a:xfrm>
          <a:off x="12547111" y="628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156216</xdr:rowOff>
    </xdr:from>
    <xdr:to>
      <xdr:col>23</xdr:col>
      <xdr:colOff>516889</xdr:colOff>
      <xdr:row>58</xdr:row>
      <xdr:rowOff>157855</xdr:rowOff>
    </xdr:to>
    <xdr:cxnSp macro="">
      <xdr:nvCxnSpPr>
        <xdr:cNvPr id="571" name="直線コネクタ 570"/>
        <xdr:cNvCxnSpPr/>
      </xdr:nvCxnSpPr>
      <xdr:spPr>
        <a:xfrm flipV="1">
          <a:off x="16317595" y="8900166"/>
          <a:ext cx="1269" cy="1201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161682</xdr:rowOff>
    </xdr:from>
    <xdr:ext cx="534377" cy="259045"/>
    <xdr:sp macro="" textlink="">
      <xdr:nvSpPr>
        <xdr:cNvPr id="572" name="教育費最小値テキスト"/>
        <xdr:cNvSpPr txBox="1"/>
      </xdr:nvSpPr>
      <xdr:spPr>
        <a:xfrm>
          <a:off x="16370300" y="1010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23,047</a:t>
          </a:r>
          <a:endParaRPr kumimoji="1" lang="ja-JP" altLang="en-US" sz="1000" b="1">
            <a:latin typeface="ＭＳ Ｐゴシック"/>
          </a:endParaRPr>
        </a:p>
      </xdr:txBody>
    </xdr:sp>
    <xdr:clientData/>
  </xdr:oneCellAnchor>
  <xdr:twoCellAnchor>
    <xdr:from>
      <xdr:col>23</xdr:col>
      <xdr:colOff>428625</xdr:colOff>
      <xdr:row>58</xdr:row>
      <xdr:rowOff>157855</xdr:rowOff>
    </xdr:from>
    <xdr:to>
      <xdr:col>23</xdr:col>
      <xdr:colOff>606425</xdr:colOff>
      <xdr:row>58</xdr:row>
      <xdr:rowOff>157855</xdr:rowOff>
    </xdr:to>
    <xdr:cxnSp macro="">
      <xdr:nvCxnSpPr>
        <xdr:cNvPr id="573" name="直線コネクタ 572"/>
        <xdr:cNvCxnSpPr/>
      </xdr:nvCxnSpPr>
      <xdr:spPr>
        <a:xfrm>
          <a:off x="16230600" y="1010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102893</xdr:rowOff>
    </xdr:from>
    <xdr:ext cx="534377" cy="259045"/>
    <xdr:sp macro="" textlink="">
      <xdr:nvSpPr>
        <xdr:cNvPr id="574" name="教育費最大値テキスト"/>
        <xdr:cNvSpPr txBox="1"/>
      </xdr:nvSpPr>
      <xdr:spPr>
        <a:xfrm>
          <a:off x="16370300" y="867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86,133</a:t>
          </a:r>
          <a:endParaRPr kumimoji="1" lang="ja-JP" altLang="en-US" sz="1000" b="1">
            <a:latin typeface="ＭＳ Ｐゴシック"/>
          </a:endParaRPr>
        </a:p>
      </xdr:txBody>
    </xdr:sp>
    <xdr:clientData/>
  </xdr:oneCellAnchor>
  <xdr:twoCellAnchor>
    <xdr:from>
      <xdr:col>23</xdr:col>
      <xdr:colOff>428625</xdr:colOff>
      <xdr:row>51</xdr:row>
      <xdr:rowOff>156216</xdr:rowOff>
    </xdr:from>
    <xdr:to>
      <xdr:col>23</xdr:col>
      <xdr:colOff>606425</xdr:colOff>
      <xdr:row>51</xdr:row>
      <xdr:rowOff>156216</xdr:rowOff>
    </xdr:to>
    <xdr:cxnSp macro="">
      <xdr:nvCxnSpPr>
        <xdr:cNvPr id="575" name="直線コネクタ 574"/>
        <xdr:cNvCxnSpPr/>
      </xdr:nvCxnSpPr>
      <xdr:spPr>
        <a:xfrm>
          <a:off x="16230600" y="89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148215</xdr:rowOff>
    </xdr:from>
    <xdr:to>
      <xdr:col>23</xdr:col>
      <xdr:colOff>517525</xdr:colOff>
      <xdr:row>57</xdr:row>
      <xdr:rowOff>147377</xdr:rowOff>
    </xdr:to>
    <xdr:cxnSp macro="">
      <xdr:nvCxnSpPr>
        <xdr:cNvPr id="576" name="直線コネクタ 575"/>
        <xdr:cNvCxnSpPr/>
      </xdr:nvCxnSpPr>
      <xdr:spPr>
        <a:xfrm>
          <a:off x="15481300" y="9749415"/>
          <a:ext cx="838200" cy="17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11707</xdr:rowOff>
    </xdr:from>
    <xdr:ext cx="534377" cy="259045"/>
    <xdr:sp macro="" textlink="">
      <xdr:nvSpPr>
        <xdr:cNvPr id="577" name="教育費平均値テキスト"/>
        <xdr:cNvSpPr txBox="1"/>
      </xdr:nvSpPr>
      <xdr:spPr>
        <a:xfrm>
          <a:off x="16370300" y="9612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38,253</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160280</xdr:rowOff>
    </xdr:from>
    <xdr:to>
      <xdr:col>23</xdr:col>
      <xdr:colOff>568325</xdr:colOff>
      <xdr:row>57</xdr:row>
      <xdr:rowOff>90430</xdr:rowOff>
    </xdr:to>
    <xdr:sp macro="" textlink="">
      <xdr:nvSpPr>
        <xdr:cNvPr id="578" name="フローチャート : 判断 577"/>
        <xdr:cNvSpPr/>
      </xdr:nvSpPr>
      <xdr:spPr>
        <a:xfrm>
          <a:off x="162687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148215</xdr:rowOff>
    </xdr:from>
    <xdr:to>
      <xdr:col>22</xdr:col>
      <xdr:colOff>365125</xdr:colOff>
      <xdr:row>57</xdr:row>
      <xdr:rowOff>122060</xdr:rowOff>
    </xdr:to>
    <xdr:cxnSp macro="">
      <xdr:nvCxnSpPr>
        <xdr:cNvPr id="579" name="直線コネクタ 578"/>
        <xdr:cNvCxnSpPr/>
      </xdr:nvCxnSpPr>
      <xdr:spPr>
        <a:xfrm flipV="1">
          <a:off x="14592300" y="9749415"/>
          <a:ext cx="889000" cy="1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160013</xdr:rowOff>
    </xdr:from>
    <xdr:to>
      <xdr:col>22</xdr:col>
      <xdr:colOff>415925</xdr:colOff>
      <xdr:row>57</xdr:row>
      <xdr:rowOff>90163</xdr:rowOff>
    </xdr:to>
    <xdr:sp macro="" textlink="">
      <xdr:nvSpPr>
        <xdr:cNvPr id="580" name="フローチャート : 判断 579"/>
        <xdr:cNvSpPr/>
      </xdr:nvSpPr>
      <xdr:spPr>
        <a:xfrm>
          <a:off x="15430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81290</xdr:rowOff>
    </xdr:from>
    <xdr:ext cx="534377" cy="259045"/>
    <xdr:sp macro="" textlink="">
      <xdr:nvSpPr>
        <xdr:cNvPr id="581" name="テキスト ボックス 580"/>
        <xdr:cNvSpPr txBox="1"/>
      </xdr:nvSpPr>
      <xdr:spPr>
        <a:xfrm>
          <a:off x="15214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38,267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122060</xdr:rowOff>
    </xdr:from>
    <xdr:to>
      <xdr:col>21</xdr:col>
      <xdr:colOff>161925</xdr:colOff>
      <xdr:row>58</xdr:row>
      <xdr:rowOff>4997</xdr:rowOff>
    </xdr:to>
    <xdr:cxnSp macro="">
      <xdr:nvCxnSpPr>
        <xdr:cNvPr id="582" name="直線コネクタ 581"/>
        <xdr:cNvCxnSpPr/>
      </xdr:nvCxnSpPr>
      <xdr:spPr>
        <a:xfrm flipV="1">
          <a:off x="13703300" y="9894710"/>
          <a:ext cx="889000" cy="5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125095</xdr:rowOff>
    </xdr:from>
    <xdr:to>
      <xdr:col>21</xdr:col>
      <xdr:colOff>212725</xdr:colOff>
      <xdr:row>57</xdr:row>
      <xdr:rowOff>55245</xdr:rowOff>
    </xdr:to>
    <xdr:sp macro="" textlink="">
      <xdr:nvSpPr>
        <xdr:cNvPr id="583" name="フローチャート : 判断 582"/>
        <xdr:cNvSpPr/>
      </xdr:nvSpPr>
      <xdr:spPr>
        <a:xfrm>
          <a:off x="14541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71772</xdr:rowOff>
    </xdr:from>
    <xdr:ext cx="534377" cy="259045"/>
    <xdr:sp macro="" textlink="">
      <xdr:nvSpPr>
        <xdr:cNvPr id="584" name="テキスト ボックス 583"/>
        <xdr:cNvSpPr txBox="1"/>
      </xdr:nvSpPr>
      <xdr:spPr>
        <a:xfrm>
          <a:off x="14325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4997</xdr:rowOff>
    </xdr:from>
    <xdr:to>
      <xdr:col>19</xdr:col>
      <xdr:colOff>644525</xdr:colOff>
      <xdr:row>58</xdr:row>
      <xdr:rowOff>46222</xdr:rowOff>
    </xdr:to>
    <xdr:cxnSp macro="">
      <xdr:nvCxnSpPr>
        <xdr:cNvPr id="585" name="直線コネクタ 584"/>
        <xdr:cNvCxnSpPr/>
      </xdr:nvCxnSpPr>
      <xdr:spPr>
        <a:xfrm flipV="1">
          <a:off x="12814300" y="9949097"/>
          <a:ext cx="889000" cy="4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1918</xdr:rowOff>
    </xdr:from>
    <xdr:to>
      <xdr:col>20</xdr:col>
      <xdr:colOff>9525</xdr:colOff>
      <xdr:row>57</xdr:row>
      <xdr:rowOff>103518</xdr:rowOff>
    </xdr:to>
    <xdr:sp macro="" textlink="">
      <xdr:nvSpPr>
        <xdr:cNvPr id="586" name="フローチャート : 判断 585"/>
        <xdr:cNvSpPr/>
      </xdr:nvSpPr>
      <xdr:spPr>
        <a:xfrm>
          <a:off x="13652500" y="977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120045</xdr:rowOff>
    </xdr:from>
    <xdr:ext cx="534377" cy="259045"/>
    <xdr:sp macro="" textlink="">
      <xdr:nvSpPr>
        <xdr:cNvPr id="587" name="テキスト ボックス 586"/>
        <xdr:cNvSpPr txBox="1"/>
      </xdr:nvSpPr>
      <xdr:spPr>
        <a:xfrm>
          <a:off x="13436111" y="954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13481</xdr:rowOff>
    </xdr:from>
    <xdr:to>
      <xdr:col>18</xdr:col>
      <xdr:colOff>492125</xdr:colOff>
      <xdr:row>57</xdr:row>
      <xdr:rowOff>115081</xdr:rowOff>
    </xdr:to>
    <xdr:sp macro="" textlink="">
      <xdr:nvSpPr>
        <xdr:cNvPr id="588" name="フローチャート : 判断 587"/>
        <xdr:cNvSpPr/>
      </xdr:nvSpPr>
      <xdr:spPr>
        <a:xfrm>
          <a:off x="12763500" y="97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131608</xdr:rowOff>
    </xdr:from>
    <xdr:ext cx="534377" cy="259045"/>
    <xdr:sp macro="" textlink="">
      <xdr:nvSpPr>
        <xdr:cNvPr id="589" name="テキスト ボックス 588"/>
        <xdr:cNvSpPr txBox="1"/>
      </xdr:nvSpPr>
      <xdr:spPr>
        <a:xfrm>
          <a:off x="12547111" y="956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96577</xdr:rowOff>
    </xdr:from>
    <xdr:to>
      <xdr:col>23</xdr:col>
      <xdr:colOff>568325</xdr:colOff>
      <xdr:row>58</xdr:row>
      <xdr:rowOff>26727</xdr:rowOff>
    </xdr:to>
    <xdr:sp macro="" textlink="">
      <xdr:nvSpPr>
        <xdr:cNvPr id="595" name="円/楕円 594"/>
        <xdr:cNvSpPr/>
      </xdr:nvSpPr>
      <xdr:spPr>
        <a:xfrm>
          <a:off x="16268700" y="986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75004</xdr:rowOff>
    </xdr:from>
    <xdr:ext cx="534377" cy="259045"/>
    <xdr:sp macro="" textlink="">
      <xdr:nvSpPr>
        <xdr:cNvPr id="596" name="教育費該当値テキスト"/>
        <xdr:cNvSpPr txBox="1"/>
      </xdr:nvSpPr>
      <xdr:spPr>
        <a:xfrm>
          <a:off x="16370300" y="98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97415</xdr:rowOff>
    </xdr:from>
    <xdr:to>
      <xdr:col>22</xdr:col>
      <xdr:colOff>415925</xdr:colOff>
      <xdr:row>57</xdr:row>
      <xdr:rowOff>27565</xdr:rowOff>
    </xdr:to>
    <xdr:sp macro="" textlink="">
      <xdr:nvSpPr>
        <xdr:cNvPr id="597" name="円/楕円 596"/>
        <xdr:cNvSpPr/>
      </xdr:nvSpPr>
      <xdr:spPr>
        <a:xfrm>
          <a:off x="15430500" y="9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44092</xdr:rowOff>
    </xdr:from>
    <xdr:ext cx="534377" cy="259045"/>
    <xdr:sp macro="" textlink="">
      <xdr:nvSpPr>
        <xdr:cNvPr id="598" name="テキスト ボックス 597"/>
        <xdr:cNvSpPr txBox="1"/>
      </xdr:nvSpPr>
      <xdr:spPr>
        <a:xfrm>
          <a:off x="15214111" y="94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71260</xdr:rowOff>
    </xdr:from>
    <xdr:to>
      <xdr:col>21</xdr:col>
      <xdr:colOff>212725</xdr:colOff>
      <xdr:row>58</xdr:row>
      <xdr:rowOff>1410</xdr:rowOff>
    </xdr:to>
    <xdr:sp macro="" textlink="">
      <xdr:nvSpPr>
        <xdr:cNvPr id="599" name="円/楕円 598"/>
        <xdr:cNvSpPr/>
      </xdr:nvSpPr>
      <xdr:spPr>
        <a:xfrm>
          <a:off x="14541500" y="98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163987</xdr:rowOff>
    </xdr:from>
    <xdr:ext cx="534377" cy="259045"/>
    <xdr:sp macro="" textlink="">
      <xdr:nvSpPr>
        <xdr:cNvPr id="600" name="テキスト ボックス 599"/>
        <xdr:cNvSpPr txBox="1"/>
      </xdr:nvSpPr>
      <xdr:spPr>
        <a:xfrm>
          <a:off x="14325111" y="99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125647</xdr:rowOff>
    </xdr:from>
    <xdr:to>
      <xdr:col>20</xdr:col>
      <xdr:colOff>9525</xdr:colOff>
      <xdr:row>58</xdr:row>
      <xdr:rowOff>55797</xdr:rowOff>
    </xdr:to>
    <xdr:sp macro="" textlink="">
      <xdr:nvSpPr>
        <xdr:cNvPr id="601" name="円/楕円 600"/>
        <xdr:cNvSpPr/>
      </xdr:nvSpPr>
      <xdr:spPr>
        <a:xfrm>
          <a:off x="13652500" y="989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46924</xdr:rowOff>
    </xdr:from>
    <xdr:ext cx="534377" cy="259045"/>
    <xdr:sp macro="" textlink="">
      <xdr:nvSpPr>
        <xdr:cNvPr id="602" name="テキスト ボックス 601"/>
        <xdr:cNvSpPr txBox="1"/>
      </xdr:nvSpPr>
      <xdr:spPr>
        <a:xfrm>
          <a:off x="13436111" y="999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166872</xdr:rowOff>
    </xdr:from>
    <xdr:to>
      <xdr:col>18</xdr:col>
      <xdr:colOff>492125</xdr:colOff>
      <xdr:row>58</xdr:row>
      <xdr:rowOff>97022</xdr:rowOff>
    </xdr:to>
    <xdr:sp macro="" textlink="">
      <xdr:nvSpPr>
        <xdr:cNvPr id="603" name="円/楕円 602"/>
        <xdr:cNvSpPr/>
      </xdr:nvSpPr>
      <xdr:spPr>
        <a:xfrm>
          <a:off x="12763500" y="993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88149</xdr:rowOff>
    </xdr:from>
    <xdr:ext cx="534377" cy="259045"/>
    <xdr:sp macro="" textlink="">
      <xdr:nvSpPr>
        <xdr:cNvPr id="604" name="テキスト ボックス 603"/>
        <xdr:cNvSpPr txBox="1"/>
      </xdr:nvSpPr>
      <xdr:spPr>
        <a:xfrm>
          <a:off x="12547111" y="100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2213</xdr:rowOff>
    </xdr:from>
    <xdr:to>
      <xdr:col>23</xdr:col>
      <xdr:colOff>516889</xdr:colOff>
      <xdr:row>79</xdr:row>
      <xdr:rowOff>98879</xdr:rowOff>
    </xdr:to>
    <xdr:cxnSp macro="">
      <xdr:nvCxnSpPr>
        <xdr:cNvPr id="630" name="直線コネクタ 629"/>
        <xdr:cNvCxnSpPr/>
      </xdr:nvCxnSpPr>
      <xdr:spPr>
        <a:xfrm flipV="1">
          <a:off x="16317595" y="12175163"/>
          <a:ext cx="1269" cy="1468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120340</xdr:rowOff>
    </xdr:from>
    <xdr:ext cx="534377" cy="259045"/>
    <xdr:sp macro="" textlink="">
      <xdr:nvSpPr>
        <xdr:cNvPr id="633" name="災害復旧費最大値テキスト"/>
        <xdr:cNvSpPr txBox="1"/>
      </xdr:nvSpPr>
      <xdr:spPr>
        <a:xfrm>
          <a:off x="16370300" y="119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44,960</a:t>
          </a:r>
          <a:endParaRPr kumimoji="1" lang="ja-JP" altLang="en-US" sz="1000" b="1">
            <a:latin typeface="ＭＳ Ｐゴシック"/>
          </a:endParaRPr>
        </a:p>
      </xdr:txBody>
    </xdr:sp>
    <xdr:clientData/>
  </xdr:oneCellAnchor>
  <xdr:twoCellAnchor>
    <xdr:from>
      <xdr:col>23</xdr:col>
      <xdr:colOff>428625</xdr:colOff>
      <xdr:row>71</xdr:row>
      <xdr:rowOff>2213</xdr:rowOff>
    </xdr:from>
    <xdr:to>
      <xdr:col>23</xdr:col>
      <xdr:colOff>606425</xdr:colOff>
      <xdr:row>71</xdr:row>
      <xdr:rowOff>2213</xdr:rowOff>
    </xdr:to>
    <xdr:cxnSp macro="">
      <xdr:nvCxnSpPr>
        <xdr:cNvPr id="634" name="直線コネクタ 633"/>
        <xdr:cNvCxnSpPr/>
      </xdr:nvCxnSpPr>
      <xdr:spPr>
        <a:xfrm>
          <a:off x="16230600" y="1217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98585</xdr:rowOff>
    </xdr:from>
    <xdr:to>
      <xdr:col>23</xdr:col>
      <xdr:colOff>517525</xdr:colOff>
      <xdr:row>79</xdr:row>
      <xdr:rowOff>98617</xdr:rowOff>
    </xdr:to>
    <xdr:cxnSp macro="">
      <xdr:nvCxnSpPr>
        <xdr:cNvPr id="635" name="直線コネクタ 634"/>
        <xdr:cNvCxnSpPr/>
      </xdr:nvCxnSpPr>
      <xdr:spPr>
        <a:xfrm flipV="1">
          <a:off x="15481300" y="13643135"/>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147961</xdr:rowOff>
    </xdr:from>
    <xdr:ext cx="469744" cy="259045"/>
    <xdr:sp macro="" textlink="">
      <xdr:nvSpPr>
        <xdr:cNvPr id="636" name="災害復旧費平均値テキスト"/>
        <xdr:cNvSpPr txBox="1"/>
      </xdr:nvSpPr>
      <xdr:spPr>
        <a:xfrm>
          <a:off x="16370300" y="13349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125084</xdr:rowOff>
    </xdr:from>
    <xdr:to>
      <xdr:col>23</xdr:col>
      <xdr:colOff>568325</xdr:colOff>
      <xdr:row>79</xdr:row>
      <xdr:rowOff>55234</xdr:rowOff>
    </xdr:to>
    <xdr:sp macro="" textlink="">
      <xdr:nvSpPr>
        <xdr:cNvPr id="637" name="フローチャート : 判断 636"/>
        <xdr:cNvSpPr/>
      </xdr:nvSpPr>
      <xdr:spPr>
        <a:xfrm>
          <a:off x="162687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98160</xdr:rowOff>
    </xdr:from>
    <xdr:to>
      <xdr:col>22</xdr:col>
      <xdr:colOff>365125</xdr:colOff>
      <xdr:row>79</xdr:row>
      <xdr:rowOff>98617</xdr:rowOff>
    </xdr:to>
    <xdr:cxnSp macro="">
      <xdr:nvCxnSpPr>
        <xdr:cNvPr id="638" name="直線コネクタ 637"/>
        <xdr:cNvCxnSpPr/>
      </xdr:nvCxnSpPr>
      <xdr:spPr>
        <a:xfrm>
          <a:off x="14592300" y="1364271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107612</xdr:rowOff>
    </xdr:from>
    <xdr:to>
      <xdr:col>22</xdr:col>
      <xdr:colOff>415925</xdr:colOff>
      <xdr:row>79</xdr:row>
      <xdr:rowOff>37762</xdr:rowOff>
    </xdr:to>
    <xdr:sp macro="" textlink="">
      <xdr:nvSpPr>
        <xdr:cNvPr id="639" name="フローチャート : 判断 638"/>
        <xdr:cNvSpPr/>
      </xdr:nvSpPr>
      <xdr:spPr>
        <a:xfrm>
          <a:off x="15430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54289</xdr:rowOff>
    </xdr:from>
    <xdr:ext cx="469744" cy="259045"/>
    <xdr:sp macro="" textlink="">
      <xdr:nvSpPr>
        <xdr:cNvPr id="640" name="テキスト ボックス 639"/>
        <xdr:cNvSpPr txBox="1"/>
      </xdr:nvSpPr>
      <xdr:spPr>
        <a:xfrm>
          <a:off x="15246427" y="132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96233</xdr:rowOff>
    </xdr:from>
    <xdr:to>
      <xdr:col>21</xdr:col>
      <xdr:colOff>161925</xdr:colOff>
      <xdr:row>79</xdr:row>
      <xdr:rowOff>98160</xdr:rowOff>
    </xdr:to>
    <xdr:cxnSp macro="">
      <xdr:nvCxnSpPr>
        <xdr:cNvPr id="641" name="直線コネクタ 640"/>
        <xdr:cNvCxnSpPr/>
      </xdr:nvCxnSpPr>
      <xdr:spPr>
        <a:xfrm>
          <a:off x="13703300" y="13640783"/>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158525</xdr:rowOff>
    </xdr:from>
    <xdr:to>
      <xdr:col>21</xdr:col>
      <xdr:colOff>212725</xdr:colOff>
      <xdr:row>79</xdr:row>
      <xdr:rowOff>88675</xdr:rowOff>
    </xdr:to>
    <xdr:sp macro="" textlink="">
      <xdr:nvSpPr>
        <xdr:cNvPr id="642" name="フローチャート : 判断 641"/>
        <xdr:cNvSpPr/>
      </xdr:nvSpPr>
      <xdr:spPr>
        <a:xfrm>
          <a:off x="14541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105202</xdr:rowOff>
    </xdr:from>
    <xdr:ext cx="469744" cy="259045"/>
    <xdr:sp macro="" textlink="">
      <xdr:nvSpPr>
        <xdr:cNvPr id="643" name="テキスト ボックス 642"/>
        <xdr:cNvSpPr txBox="1"/>
      </xdr:nvSpPr>
      <xdr:spPr>
        <a:xfrm>
          <a:off x="14357427" y="1330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21481</xdr:rowOff>
    </xdr:from>
    <xdr:to>
      <xdr:col>19</xdr:col>
      <xdr:colOff>644525</xdr:colOff>
      <xdr:row>79</xdr:row>
      <xdr:rowOff>96233</xdr:rowOff>
    </xdr:to>
    <xdr:cxnSp macro="">
      <xdr:nvCxnSpPr>
        <xdr:cNvPr id="644" name="直線コネクタ 643"/>
        <xdr:cNvCxnSpPr/>
      </xdr:nvCxnSpPr>
      <xdr:spPr>
        <a:xfrm>
          <a:off x="12814300" y="13566031"/>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115450</xdr:rowOff>
    </xdr:from>
    <xdr:to>
      <xdr:col>20</xdr:col>
      <xdr:colOff>9525</xdr:colOff>
      <xdr:row>79</xdr:row>
      <xdr:rowOff>45600</xdr:rowOff>
    </xdr:to>
    <xdr:sp macro="" textlink="">
      <xdr:nvSpPr>
        <xdr:cNvPr id="645" name="フローチャート : 判断 644"/>
        <xdr:cNvSpPr/>
      </xdr:nvSpPr>
      <xdr:spPr>
        <a:xfrm>
          <a:off x="13652500" y="134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62127</xdr:rowOff>
    </xdr:from>
    <xdr:ext cx="469744" cy="259045"/>
    <xdr:sp macro="" textlink="">
      <xdr:nvSpPr>
        <xdr:cNvPr id="646" name="テキスト ボックス 645"/>
        <xdr:cNvSpPr txBox="1"/>
      </xdr:nvSpPr>
      <xdr:spPr>
        <a:xfrm>
          <a:off x="13468427" y="132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116201</xdr:rowOff>
    </xdr:from>
    <xdr:to>
      <xdr:col>18</xdr:col>
      <xdr:colOff>492125</xdr:colOff>
      <xdr:row>79</xdr:row>
      <xdr:rowOff>46351</xdr:rowOff>
    </xdr:to>
    <xdr:sp macro="" textlink="">
      <xdr:nvSpPr>
        <xdr:cNvPr id="647" name="フローチャート : 判断 646"/>
        <xdr:cNvSpPr/>
      </xdr:nvSpPr>
      <xdr:spPr>
        <a:xfrm>
          <a:off x="12763500" y="1348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62878</xdr:rowOff>
    </xdr:from>
    <xdr:ext cx="469744" cy="259045"/>
    <xdr:sp macro="" textlink="">
      <xdr:nvSpPr>
        <xdr:cNvPr id="648" name="テキスト ボックス 647"/>
        <xdr:cNvSpPr txBox="1"/>
      </xdr:nvSpPr>
      <xdr:spPr>
        <a:xfrm>
          <a:off x="12579427" y="1326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47785</xdr:rowOff>
    </xdr:from>
    <xdr:to>
      <xdr:col>23</xdr:col>
      <xdr:colOff>568325</xdr:colOff>
      <xdr:row>79</xdr:row>
      <xdr:rowOff>149385</xdr:rowOff>
    </xdr:to>
    <xdr:sp macro="" textlink="">
      <xdr:nvSpPr>
        <xdr:cNvPr id="654" name="円/楕円 653"/>
        <xdr:cNvSpPr/>
      </xdr:nvSpPr>
      <xdr:spPr>
        <a:xfrm>
          <a:off x="162687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134162</xdr:rowOff>
    </xdr:from>
    <xdr:ext cx="249299" cy="259045"/>
    <xdr:sp macro="" textlink="">
      <xdr:nvSpPr>
        <xdr:cNvPr id="655" name="災害復旧費該当値テキスト"/>
        <xdr:cNvSpPr txBox="1"/>
      </xdr:nvSpPr>
      <xdr:spPr>
        <a:xfrm>
          <a:off x="16370300" y="1350726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47817</xdr:rowOff>
    </xdr:from>
    <xdr:to>
      <xdr:col>22</xdr:col>
      <xdr:colOff>415925</xdr:colOff>
      <xdr:row>79</xdr:row>
      <xdr:rowOff>149417</xdr:rowOff>
    </xdr:to>
    <xdr:sp macro="" textlink="">
      <xdr:nvSpPr>
        <xdr:cNvPr id="656" name="円/楕円 655"/>
        <xdr:cNvSpPr/>
      </xdr:nvSpPr>
      <xdr:spPr>
        <a:xfrm>
          <a:off x="15430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140544</xdr:rowOff>
    </xdr:from>
    <xdr:ext cx="249299" cy="259045"/>
    <xdr:sp macro="" textlink="">
      <xdr:nvSpPr>
        <xdr:cNvPr id="657" name="テキスト ボックス 656"/>
        <xdr:cNvSpPr txBox="1"/>
      </xdr:nvSpPr>
      <xdr:spPr>
        <a:xfrm>
          <a:off x="15356649" y="1368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47360</xdr:rowOff>
    </xdr:from>
    <xdr:to>
      <xdr:col>21</xdr:col>
      <xdr:colOff>212725</xdr:colOff>
      <xdr:row>79</xdr:row>
      <xdr:rowOff>148960</xdr:rowOff>
    </xdr:to>
    <xdr:sp macro="" textlink="">
      <xdr:nvSpPr>
        <xdr:cNvPr id="658" name="円/楕円 657"/>
        <xdr:cNvSpPr/>
      </xdr:nvSpPr>
      <xdr:spPr>
        <a:xfrm>
          <a:off x="14541500" y="135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140087</xdr:rowOff>
    </xdr:from>
    <xdr:ext cx="313932" cy="259045"/>
    <xdr:sp macro="" textlink="">
      <xdr:nvSpPr>
        <xdr:cNvPr id="659" name="テキスト ボックス 658"/>
        <xdr:cNvSpPr txBox="1"/>
      </xdr:nvSpPr>
      <xdr:spPr>
        <a:xfrm>
          <a:off x="14435333" y="13684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45433</xdr:rowOff>
    </xdr:from>
    <xdr:to>
      <xdr:col>20</xdr:col>
      <xdr:colOff>9525</xdr:colOff>
      <xdr:row>79</xdr:row>
      <xdr:rowOff>147033</xdr:rowOff>
    </xdr:to>
    <xdr:sp macro="" textlink="">
      <xdr:nvSpPr>
        <xdr:cNvPr id="660" name="円/楕円 659"/>
        <xdr:cNvSpPr/>
      </xdr:nvSpPr>
      <xdr:spPr>
        <a:xfrm>
          <a:off x="13652500" y="135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138160</xdr:rowOff>
    </xdr:from>
    <xdr:ext cx="313932" cy="259045"/>
    <xdr:sp macro="" textlink="">
      <xdr:nvSpPr>
        <xdr:cNvPr id="661" name="テキスト ボックス 660"/>
        <xdr:cNvSpPr txBox="1"/>
      </xdr:nvSpPr>
      <xdr:spPr>
        <a:xfrm>
          <a:off x="13546333" y="13682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142131</xdr:rowOff>
    </xdr:from>
    <xdr:to>
      <xdr:col>18</xdr:col>
      <xdr:colOff>492125</xdr:colOff>
      <xdr:row>79</xdr:row>
      <xdr:rowOff>72281</xdr:rowOff>
    </xdr:to>
    <xdr:sp macro="" textlink="">
      <xdr:nvSpPr>
        <xdr:cNvPr id="662" name="円/楕円 661"/>
        <xdr:cNvSpPr/>
      </xdr:nvSpPr>
      <xdr:spPr>
        <a:xfrm>
          <a:off x="12763500" y="1351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63408</xdr:rowOff>
    </xdr:from>
    <xdr:ext cx="469744" cy="259045"/>
    <xdr:sp macro="" textlink="">
      <xdr:nvSpPr>
        <xdr:cNvPr id="663" name="テキスト ボックス 662"/>
        <xdr:cNvSpPr txBox="1"/>
      </xdr:nvSpPr>
      <xdr:spPr>
        <a:xfrm>
          <a:off x="12579427" y="136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28981</xdr:rowOff>
    </xdr:from>
    <xdr:to>
      <xdr:col>23</xdr:col>
      <xdr:colOff>516889</xdr:colOff>
      <xdr:row>97</xdr:row>
      <xdr:rowOff>110782</xdr:rowOff>
    </xdr:to>
    <xdr:cxnSp macro="">
      <xdr:nvCxnSpPr>
        <xdr:cNvPr id="687" name="直線コネクタ 686"/>
        <xdr:cNvCxnSpPr/>
      </xdr:nvCxnSpPr>
      <xdr:spPr>
        <a:xfrm flipV="1">
          <a:off x="16317595" y="15630931"/>
          <a:ext cx="1269" cy="111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114609</xdr:rowOff>
    </xdr:from>
    <xdr:ext cx="534377" cy="259045"/>
    <xdr:sp macro="" textlink="">
      <xdr:nvSpPr>
        <xdr:cNvPr id="688" name="公債費最小値テキスト"/>
        <xdr:cNvSpPr txBox="1"/>
      </xdr:nvSpPr>
      <xdr:spPr>
        <a:xfrm>
          <a:off x="16370300" y="1674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14,518</a:t>
          </a:r>
          <a:endParaRPr kumimoji="1" lang="ja-JP" altLang="en-US" sz="1000" b="1">
            <a:latin typeface="ＭＳ Ｐゴシック"/>
          </a:endParaRPr>
        </a:p>
      </xdr:txBody>
    </xdr:sp>
    <xdr:clientData/>
  </xdr:oneCellAnchor>
  <xdr:twoCellAnchor>
    <xdr:from>
      <xdr:col>23</xdr:col>
      <xdr:colOff>428625</xdr:colOff>
      <xdr:row>97</xdr:row>
      <xdr:rowOff>110782</xdr:rowOff>
    </xdr:from>
    <xdr:to>
      <xdr:col>23</xdr:col>
      <xdr:colOff>606425</xdr:colOff>
      <xdr:row>97</xdr:row>
      <xdr:rowOff>110782</xdr:rowOff>
    </xdr:to>
    <xdr:cxnSp macro="">
      <xdr:nvCxnSpPr>
        <xdr:cNvPr id="689" name="直線コネクタ 688"/>
        <xdr:cNvCxnSpPr/>
      </xdr:nvCxnSpPr>
      <xdr:spPr>
        <a:xfrm>
          <a:off x="16230600" y="1674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147108</xdr:rowOff>
    </xdr:from>
    <xdr:ext cx="534377" cy="259045"/>
    <xdr:sp macro="" textlink="">
      <xdr:nvSpPr>
        <xdr:cNvPr id="690" name="公債費最大値テキスト"/>
        <xdr:cNvSpPr txBox="1"/>
      </xdr:nvSpPr>
      <xdr:spPr>
        <a:xfrm>
          <a:off x="16370300" y="154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72,812</a:t>
          </a:r>
          <a:endParaRPr kumimoji="1" lang="ja-JP" altLang="en-US" sz="1000" b="1">
            <a:latin typeface="ＭＳ Ｐゴシック"/>
          </a:endParaRPr>
        </a:p>
      </xdr:txBody>
    </xdr:sp>
    <xdr:clientData/>
  </xdr:oneCellAnchor>
  <xdr:twoCellAnchor>
    <xdr:from>
      <xdr:col>23</xdr:col>
      <xdr:colOff>428625</xdr:colOff>
      <xdr:row>91</xdr:row>
      <xdr:rowOff>28981</xdr:rowOff>
    </xdr:from>
    <xdr:to>
      <xdr:col>23</xdr:col>
      <xdr:colOff>606425</xdr:colOff>
      <xdr:row>91</xdr:row>
      <xdr:rowOff>28981</xdr:rowOff>
    </xdr:to>
    <xdr:cxnSp macro="">
      <xdr:nvCxnSpPr>
        <xdr:cNvPr id="691" name="直線コネクタ 690"/>
        <xdr:cNvCxnSpPr/>
      </xdr:nvCxnSpPr>
      <xdr:spPr>
        <a:xfrm>
          <a:off x="16230600" y="15630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47441</xdr:rowOff>
    </xdr:from>
    <xdr:to>
      <xdr:col>23</xdr:col>
      <xdr:colOff>517525</xdr:colOff>
      <xdr:row>97</xdr:row>
      <xdr:rowOff>66263</xdr:rowOff>
    </xdr:to>
    <xdr:cxnSp macro="">
      <xdr:nvCxnSpPr>
        <xdr:cNvPr id="692" name="直線コネクタ 691"/>
        <xdr:cNvCxnSpPr/>
      </xdr:nvCxnSpPr>
      <xdr:spPr>
        <a:xfrm flipV="1">
          <a:off x="15481300" y="16678091"/>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17536</xdr:rowOff>
    </xdr:from>
    <xdr:ext cx="534377" cy="259045"/>
    <xdr:sp macro="" textlink="">
      <xdr:nvSpPr>
        <xdr:cNvPr id="693" name="公債費平均値テキスト"/>
        <xdr:cNvSpPr txBox="1"/>
      </xdr:nvSpPr>
      <xdr:spPr>
        <a:xfrm>
          <a:off x="16370300" y="163052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26,947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166109</xdr:rowOff>
    </xdr:from>
    <xdr:to>
      <xdr:col>23</xdr:col>
      <xdr:colOff>568325</xdr:colOff>
      <xdr:row>96</xdr:row>
      <xdr:rowOff>96259</xdr:rowOff>
    </xdr:to>
    <xdr:sp macro="" textlink="">
      <xdr:nvSpPr>
        <xdr:cNvPr id="694" name="フローチャート : 判断 693"/>
        <xdr:cNvSpPr/>
      </xdr:nvSpPr>
      <xdr:spPr>
        <a:xfrm>
          <a:off x="162687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20789</xdr:rowOff>
    </xdr:from>
    <xdr:to>
      <xdr:col>22</xdr:col>
      <xdr:colOff>365125</xdr:colOff>
      <xdr:row>97</xdr:row>
      <xdr:rowOff>66263</xdr:rowOff>
    </xdr:to>
    <xdr:cxnSp macro="">
      <xdr:nvCxnSpPr>
        <xdr:cNvPr id="695" name="直線コネクタ 694"/>
        <xdr:cNvCxnSpPr/>
      </xdr:nvCxnSpPr>
      <xdr:spPr>
        <a:xfrm>
          <a:off x="14592300" y="16651439"/>
          <a:ext cx="8890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135516</xdr:rowOff>
    </xdr:from>
    <xdr:to>
      <xdr:col>22</xdr:col>
      <xdr:colOff>415925</xdr:colOff>
      <xdr:row>96</xdr:row>
      <xdr:rowOff>65666</xdr:rowOff>
    </xdr:to>
    <xdr:sp macro="" textlink="">
      <xdr:nvSpPr>
        <xdr:cNvPr id="696" name="フローチャート : 判断 695"/>
        <xdr:cNvSpPr/>
      </xdr:nvSpPr>
      <xdr:spPr>
        <a:xfrm>
          <a:off x="15430500" y="16423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82193</xdr:rowOff>
    </xdr:from>
    <xdr:ext cx="534377" cy="259045"/>
    <xdr:sp macro="" textlink="">
      <xdr:nvSpPr>
        <xdr:cNvPr id="697" name="テキスト ボックス 696"/>
        <xdr:cNvSpPr txBox="1"/>
      </xdr:nvSpPr>
      <xdr:spPr>
        <a:xfrm>
          <a:off x="15214111" y="161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28,553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10846</xdr:rowOff>
    </xdr:from>
    <xdr:to>
      <xdr:col>21</xdr:col>
      <xdr:colOff>161925</xdr:colOff>
      <xdr:row>97</xdr:row>
      <xdr:rowOff>20789</xdr:rowOff>
    </xdr:to>
    <xdr:cxnSp macro="">
      <xdr:nvCxnSpPr>
        <xdr:cNvPr id="698" name="直線コネクタ 697"/>
        <xdr:cNvCxnSpPr/>
      </xdr:nvCxnSpPr>
      <xdr:spPr>
        <a:xfrm>
          <a:off x="13703300" y="16641496"/>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161207</xdr:rowOff>
    </xdr:from>
    <xdr:to>
      <xdr:col>19</xdr:col>
      <xdr:colOff>644525</xdr:colOff>
      <xdr:row>97</xdr:row>
      <xdr:rowOff>10846</xdr:rowOff>
    </xdr:to>
    <xdr:cxnSp macro="">
      <xdr:nvCxnSpPr>
        <xdr:cNvPr id="701" name="直線コネクタ 700"/>
        <xdr:cNvCxnSpPr/>
      </xdr:nvCxnSpPr>
      <xdr:spPr>
        <a:xfrm>
          <a:off x="12814300" y="16620407"/>
          <a:ext cx="889000" cy="2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168091</xdr:rowOff>
    </xdr:from>
    <xdr:to>
      <xdr:col>23</xdr:col>
      <xdr:colOff>568325</xdr:colOff>
      <xdr:row>97</xdr:row>
      <xdr:rowOff>98241</xdr:rowOff>
    </xdr:to>
    <xdr:sp macro="" textlink="">
      <xdr:nvSpPr>
        <xdr:cNvPr id="711" name="円/楕円 710"/>
        <xdr:cNvSpPr/>
      </xdr:nvSpPr>
      <xdr:spPr>
        <a:xfrm>
          <a:off x="16268700" y="1662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83018</xdr:rowOff>
    </xdr:from>
    <xdr:ext cx="534377" cy="259045"/>
    <xdr:sp macro="" textlink="">
      <xdr:nvSpPr>
        <xdr:cNvPr id="712" name="公債費該当値テキスト"/>
        <xdr:cNvSpPr txBox="1"/>
      </xdr:nvSpPr>
      <xdr:spPr>
        <a:xfrm>
          <a:off x="16370300" y="1654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15463</xdr:rowOff>
    </xdr:from>
    <xdr:to>
      <xdr:col>22</xdr:col>
      <xdr:colOff>415925</xdr:colOff>
      <xdr:row>97</xdr:row>
      <xdr:rowOff>117063</xdr:rowOff>
    </xdr:to>
    <xdr:sp macro="" textlink="">
      <xdr:nvSpPr>
        <xdr:cNvPr id="713" name="円/楕円 712"/>
        <xdr:cNvSpPr/>
      </xdr:nvSpPr>
      <xdr:spPr>
        <a:xfrm>
          <a:off x="15430500" y="1664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108190</xdr:rowOff>
    </xdr:from>
    <xdr:ext cx="534377" cy="259045"/>
    <xdr:sp macro="" textlink="">
      <xdr:nvSpPr>
        <xdr:cNvPr id="714" name="テキスト ボックス 713"/>
        <xdr:cNvSpPr txBox="1"/>
      </xdr:nvSpPr>
      <xdr:spPr>
        <a:xfrm>
          <a:off x="15214111" y="1673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16,855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141439</xdr:rowOff>
    </xdr:from>
    <xdr:to>
      <xdr:col>21</xdr:col>
      <xdr:colOff>212725</xdr:colOff>
      <xdr:row>97</xdr:row>
      <xdr:rowOff>71589</xdr:rowOff>
    </xdr:to>
    <xdr:sp macro="" textlink="">
      <xdr:nvSpPr>
        <xdr:cNvPr id="715" name="円/楕円 714"/>
        <xdr:cNvSpPr/>
      </xdr:nvSpPr>
      <xdr:spPr>
        <a:xfrm>
          <a:off x="14541500" y="166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62716</xdr:rowOff>
    </xdr:from>
    <xdr:ext cx="534377" cy="259045"/>
    <xdr:sp macro="" textlink="">
      <xdr:nvSpPr>
        <xdr:cNvPr id="716" name="テキスト ボックス 715"/>
        <xdr:cNvSpPr txBox="1"/>
      </xdr:nvSpPr>
      <xdr:spPr>
        <a:xfrm>
          <a:off x="14325111" y="1669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131496</xdr:rowOff>
    </xdr:from>
    <xdr:to>
      <xdr:col>20</xdr:col>
      <xdr:colOff>9525</xdr:colOff>
      <xdr:row>97</xdr:row>
      <xdr:rowOff>61646</xdr:rowOff>
    </xdr:to>
    <xdr:sp macro="" textlink="">
      <xdr:nvSpPr>
        <xdr:cNvPr id="717" name="円/楕円 716"/>
        <xdr:cNvSpPr/>
      </xdr:nvSpPr>
      <xdr:spPr>
        <a:xfrm>
          <a:off x="13652500" y="165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52773</xdr:rowOff>
    </xdr:from>
    <xdr:ext cx="534377" cy="259045"/>
    <xdr:sp macro="" textlink="">
      <xdr:nvSpPr>
        <xdr:cNvPr id="718" name="テキスト ボックス 717"/>
        <xdr:cNvSpPr txBox="1"/>
      </xdr:nvSpPr>
      <xdr:spPr>
        <a:xfrm>
          <a:off x="13436111" y="1668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110407</xdr:rowOff>
    </xdr:from>
    <xdr:to>
      <xdr:col>18</xdr:col>
      <xdr:colOff>492125</xdr:colOff>
      <xdr:row>97</xdr:row>
      <xdr:rowOff>40557</xdr:rowOff>
    </xdr:to>
    <xdr:sp macro="" textlink="">
      <xdr:nvSpPr>
        <xdr:cNvPr id="719" name="円/楕円 718"/>
        <xdr:cNvSpPr/>
      </xdr:nvSpPr>
      <xdr:spPr>
        <a:xfrm>
          <a:off x="12763500" y="1656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31684</xdr:rowOff>
    </xdr:from>
    <xdr:ext cx="534377" cy="259045"/>
    <xdr:sp macro="" textlink="">
      <xdr:nvSpPr>
        <xdr:cNvPr id="720" name="テキスト ボックス 719"/>
        <xdr:cNvSpPr txBox="1"/>
      </xdr:nvSpPr>
      <xdr:spPr>
        <a:xfrm>
          <a:off x="12547111" y="1666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119126</xdr:rowOff>
    </xdr:from>
    <xdr:to>
      <xdr:col>32</xdr:col>
      <xdr:colOff>186689</xdr:colOff>
      <xdr:row>39</xdr:row>
      <xdr:rowOff>44450</xdr:rowOff>
    </xdr:to>
    <xdr:cxnSp macro="">
      <xdr:nvCxnSpPr>
        <xdr:cNvPr id="744" name="直線コネクタ 743"/>
        <xdr:cNvCxnSpPr/>
      </xdr:nvCxnSpPr>
      <xdr:spPr>
        <a:xfrm flipV="1">
          <a:off x="22159595" y="5262626"/>
          <a:ext cx="1269" cy="14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65803</xdr:rowOff>
    </xdr:from>
    <xdr:ext cx="469744" cy="259045"/>
    <xdr:sp macro="" textlink="">
      <xdr:nvSpPr>
        <xdr:cNvPr id="747" name="諸支出金最大値テキスト"/>
        <xdr:cNvSpPr txBox="1"/>
      </xdr:nvSpPr>
      <xdr:spPr>
        <a:xfrm>
          <a:off x="22212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1,927</a:t>
          </a:r>
          <a:endParaRPr kumimoji="1" lang="ja-JP" altLang="en-US" sz="1000" b="1">
            <a:latin typeface="ＭＳ Ｐゴシック"/>
          </a:endParaRPr>
        </a:p>
      </xdr:txBody>
    </xdr:sp>
    <xdr:clientData/>
  </xdr:oneCellAnchor>
  <xdr:twoCellAnchor>
    <xdr:from>
      <xdr:col>32</xdr:col>
      <xdr:colOff>98425</xdr:colOff>
      <xdr:row>30</xdr:row>
      <xdr:rowOff>119126</xdr:rowOff>
    </xdr:from>
    <xdr:to>
      <xdr:col>32</xdr:col>
      <xdr:colOff>276225</xdr:colOff>
      <xdr:row>30</xdr:row>
      <xdr:rowOff>119126</xdr:rowOff>
    </xdr:to>
    <xdr:cxnSp macro="">
      <xdr:nvCxnSpPr>
        <xdr:cNvPr id="748" name="直線コネクタ 747"/>
        <xdr:cNvCxnSpPr/>
      </xdr:nvCxnSpPr>
      <xdr:spPr>
        <a:xfrm>
          <a:off x="22072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66057</xdr:rowOff>
    </xdr:from>
    <xdr:ext cx="378565" cy="259045"/>
    <xdr:sp macro="" textlink="">
      <xdr:nvSpPr>
        <xdr:cNvPr id="750"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43180</xdr:rowOff>
    </xdr:from>
    <xdr:to>
      <xdr:col>32</xdr:col>
      <xdr:colOff>238125</xdr:colOff>
      <xdr:row>38</xdr:row>
      <xdr:rowOff>144780</xdr:rowOff>
    </xdr:to>
    <xdr:sp macro="" textlink="">
      <xdr:nvSpPr>
        <xdr:cNvPr id="751" name="フローチャート : 判断 750"/>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33274</xdr:rowOff>
    </xdr:from>
    <xdr:to>
      <xdr:col>31</xdr:col>
      <xdr:colOff>85725</xdr:colOff>
      <xdr:row>38</xdr:row>
      <xdr:rowOff>134874</xdr:rowOff>
    </xdr:to>
    <xdr:sp macro="" textlink="">
      <xdr:nvSpPr>
        <xdr:cNvPr id="753" name="フローチャート : 判断 752"/>
        <xdr:cNvSpPr/>
      </xdr:nvSpPr>
      <xdr:spPr>
        <a:xfrm>
          <a:off x="21272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151401</xdr:rowOff>
    </xdr:from>
    <xdr:ext cx="378565" cy="259045"/>
    <xdr:sp macro="" textlink="">
      <xdr:nvSpPr>
        <xdr:cNvPr id="754" name="テキスト ボックス 753"/>
        <xdr:cNvSpPr txBox="1"/>
      </xdr:nvSpPr>
      <xdr:spPr>
        <a:xfrm>
          <a:off x="21134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139192</xdr:rowOff>
    </xdr:from>
    <xdr:to>
      <xdr:col>29</xdr:col>
      <xdr:colOff>568325</xdr:colOff>
      <xdr:row>38</xdr:row>
      <xdr:rowOff>69342</xdr:rowOff>
    </xdr:to>
    <xdr:sp macro="" textlink="">
      <xdr:nvSpPr>
        <xdr:cNvPr id="756" name="フローチャート : 判断 755"/>
        <xdr:cNvSpPr/>
      </xdr:nvSpPr>
      <xdr:spPr>
        <a:xfrm>
          <a:off x="20383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85869</xdr:rowOff>
    </xdr:from>
    <xdr:ext cx="378565" cy="259045"/>
    <xdr:sp macro="" textlink="">
      <xdr:nvSpPr>
        <xdr:cNvPr id="757" name="テキスト ボックス 756"/>
        <xdr:cNvSpPr txBox="1"/>
      </xdr:nvSpPr>
      <xdr:spPr>
        <a:xfrm>
          <a:off x="20245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17272</xdr:rowOff>
    </xdr:from>
    <xdr:to>
      <xdr:col>28</xdr:col>
      <xdr:colOff>365125</xdr:colOff>
      <xdr:row>38</xdr:row>
      <xdr:rowOff>118872</xdr:rowOff>
    </xdr:to>
    <xdr:sp macro="" textlink="">
      <xdr:nvSpPr>
        <xdr:cNvPr id="759" name="フローチャート : 判断 758"/>
        <xdr:cNvSpPr/>
      </xdr:nvSpPr>
      <xdr:spPr>
        <a:xfrm>
          <a:off x="194945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135399</xdr:rowOff>
    </xdr:from>
    <xdr:ext cx="378565" cy="259045"/>
    <xdr:sp macro="" textlink="">
      <xdr:nvSpPr>
        <xdr:cNvPr id="760" name="テキスト ボックス 759"/>
        <xdr:cNvSpPr txBox="1"/>
      </xdr:nvSpPr>
      <xdr:spPr>
        <a:xfrm>
          <a:off x="19356017" y="6307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508</xdr:rowOff>
    </xdr:from>
    <xdr:to>
      <xdr:col>27</xdr:col>
      <xdr:colOff>161925</xdr:colOff>
      <xdr:row>38</xdr:row>
      <xdr:rowOff>102108</xdr:rowOff>
    </xdr:to>
    <xdr:sp macro="" textlink="">
      <xdr:nvSpPr>
        <xdr:cNvPr id="761" name="フローチャート : 判断 760"/>
        <xdr:cNvSpPr/>
      </xdr:nvSpPr>
      <xdr:spPr>
        <a:xfrm>
          <a:off x="18605500" y="651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118635</xdr:rowOff>
    </xdr:from>
    <xdr:ext cx="378565" cy="259045"/>
    <xdr:sp macro="" textlink="">
      <xdr:nvSpPr>
        <xdr:cNvPr id="762" name="テキスト ボックス 761"/>
        <xdr:cNvSpPr txBox="1"/>
      </xdr:nvSpPr>
      <xdr:spPr>
        <a:xfrm>
          <a:off x="18467017" y="6290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8" name="円/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0" name="円/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1" name="テキスト ボックス 77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2" name="円/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3" name="テキスト ボックス 77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4" name="円/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5" name="テキスト ボックス 77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6" name="円/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7" name="テキスト ボックス 77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0" name="フローチャート :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2" name="フローチャート :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3" name="テキスト ボックス 80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5" name="フローチャート :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6" name="テキスト ボックス 80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8" name="フローチャート :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9" name="テキスト ボックス 80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フローチャート :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1" name="テキスト ボックス 81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7" name="円/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9" name="円/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0" name="テキスト ボックス 81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1" name="円/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2" name="テキスト ボックス 82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3" name="円/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4" name="テキスト ボックス 82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5" name="円/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6" name="テキスト ボックス 82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・総務費は、人件費や財政調整基金への積立金の減により減額となった。</a:t>
          </a:r>
          <a:endParaRPr lang="ja-JP" altLang="ja-JP" sz="1400">
            <a:effectLst/>
          </a:endParaRPr>
        </a:p>
        <a:p>
          <a:r>
            <a:rPr kumimoji="1" lang="ja-JP" altLang="ja-JP" sz="1100">
              <a:solidFill>
                <a:schemeClr val="dk1"/>
              </a:solidFill>
              <a:effectLst/>
              <a:latin typeface="+mn-lt"/>
              <a:ea typeface="+mn-ea"/>
              <a:cs typeface="+mn-cs"/>
            </a:rPr>
            <a:t>・民生費は、生活保護扶助費や待機児童解消等のための子育て支援関係、介護保険特別会計への繰出金の増</a:t>
          </a:r>
          <a:r>
            <a:rPr kumimoji="1" lang="ja-JP" altLang="en-US" sz="1100">
              <a:solidFill>
                <a:schemeClr val="dk1"/>
              </a:solidFill>
              <a:effectLst/>
              <a:latin typeface="+mn-lt"/>
              <a:ea typeface="+mn-ea"/>
              <a:cs typeface="+mn-cs"/>
            </a:rPr>
            <a:t>、年金生活者等支援臨時福祉給付金の皆増</a:t>
          </a:r>
          <a:r>
            <a:rPr kumimoji="1" lang="ja-JP" altLang="ja-JP" sz="1100">
              <a:solidFill>
                <a:schemeClr val="dk1"/>
              </a:solidFill>
              <a:effectLst/>
              <a:latin typeface="+mn-lt"/>
              <a:ea typeface="+mn-ea"/>
              <a:cs typeface="+mn-cs"/>
            </a:rPr>
            <a:t>により増額となった。</a:t>
          </a:r>
          <a:endParaRPr lang="ja-JP" altLang="ja-JP" sz="1400">
            <a:effectLst/>
          </a:endParaRPr>
        </a:p>
        <a:p>
          <a:r>
            <a:rPr kumimoji="1" lang="ja-JP" altLang="ja-JP" sz="1100">
              <a:solidFill>
                <a:schemeClr val="dk1"/>
              </a:solidFill>
              <a:effectLst/>
              <a:latin typeface="+mn-lt"/>
              <a:ea typeface="+mn-ea"/>
              <a:cs typeface="+mn-cs"/>
            </a:rPr>
            <a:t>・衛生費は、</a:t>
          </a:r>
          <a:r>
            <a:rPr kumimoji="1" lang="ja-JP" altLang="en-US" sz="1100">
              <a:solidFill>
                <a:schemeClr val="dk1"/>
              </a:solidFill>
              <a:effectLst/>
              <a:latin typeface="+mn-lt"/>
              <a:ea typeface="+mn-ea"/>
              <a:cs typeface="+mn-cs"/>
            </a:rPr>
            <a:t>病院事業会計負担金・出資金の増、予防接種事業の増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・商工費は、プレミアム付商品券発行業務の</a:t>
          </a:r>
          <a:r>
            <a:rPr kumimoji="1" lang="ja-JP" altLang="en-US" sz="1100">
              <a:solidFill>
                <a:schemeClr val="dk1"/>
              </a:solidFill>
              <a:effectLst/>
              <a:latin typeface="+mn-lt"/>
              <a:ea typeface="+mn-ea"/>
              <a:cs typeface="+mn-cs"/>
            </a:rPr>
            <a:t>皆減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・土木費は、土地開発公社解散に伴う関連経費による皆増等により増額となった。</a:t>
          </a:r>
          <a:endParaRPr lang="ja-JP" altLang="ja-JP" sz="1400">
            <a:effectLst/>
          </a:endParaRPr>
        </a:p>
        <a:p>
          <a:r>
            <a:rPr kumimoji="1" lang="ja-JP" altLang="ja-JP" sz="1100">
              <a:solidFill>
                <a:schemeClr val="dk1"/>
              </a:solidFill>
              <a:effectLst/>
              <a:latin typeface="+mn-lt"/>
              <a:ea typeface="+mn-ea"/>
              <a:cs typeface="+mn-cs"/>
            </a:rPr>
            <a:t>・教育費は、東松戸小学校新設工事の</a:t>
          </a:r>
          <a:r>
            <a:rPr kumimoji="1" lang="ja-JP" altLang="en-US" sz="1100">
              <a:solidFill>
                <a:schemeClr val="dk1"/>
              </a:solidFill>
              <a:effectLst/>
              <a:latin typeface="+mn-lt"/>
              <a:ea typeface="+mn-ea"/>
              <a:cs typeface="+mn-cs"/>
            </a:rPr>
            <a:t>完了による減、小中学校大規模改造耐震改修事業の完了による減等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類似団体と比較すると本市は、人口が上位であるため、１人あたりコストは類似団体平均額よりも低くなる傾向にある。</a:t>
          </a:r>
          <a:r>
            <a:rPr kumimoji="1" lang="ja-JP" altLang="ja-JP" sz="1100">
              <a:solidFill>
                <a:schemeClr val="dk1"/>
              </a:solidFill>
              <a:effectLst/>
              <a:latin typeface="+mn-lt"/>
              <a:ea typeface="+mn-ea"/>
              <a:cs typeface="+mn-cs"/>
            </a:rPr>
            <a:t>事業の重点化・効率化を進め、経費の見直しに努めていく。</a:t>
          </a:r>
          <a:endParaRPr lang="ja-JP" altLang="ja-JP" sz="14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実質収支比率について過去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年間望ましいとされる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％を上回る比率で推移をしており、現状の水準を維持していく。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財政調整基金についてはここ数年増加傾向となっているが、老朽化が進んでいる公共施設等の大規模修繕や社会保障経費の増加を見込まれるため、引き続き健全財政の確保に努める。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千葉県松戸市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年度は各会計ともに黒字となったため、連結実質赤字比率の構成も黒字となっている。今後も各会計が健全な財政運営を図り、赤字を生じさせないように努めていく。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157039145</v>
      </c>
      <c r="BO4" s="411"/>
      <c r="BP4" s="411"/>
      <c r="BQ4" s="411"/>
      <c r="BR4" s="411"/>
      <c r="BS4" s="411"/>
      <c r="BT4" s="411"/>
      <c r="BU4" s="412"/>
      <c r="BV4" s="410">
        <v>151094148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8.5</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150994793</v>
      </c>
      <c r="BO5" s="416"/>
      <c r="BP5" s="416"/>
      <c r="BQ5" s="416"/>
      <c r="BR5" s="416"/>
      <c r="BS5" s="416"/>
      <c r="BT5" s="416"/>
      <c r="BU5" s="417"/>
      <c r="BV5" s="415">
        <v>143284464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93.3</v>
      </c>
      <c r="CU5" s="386"/>
      <c r="CV5" s="386"/>
      <c r="CW5" s="386"/>
      <c r="CX5" s="386"/>
      <c r="CY5" s="386"/>
      <c r="CZ5" s="386"/>
      <c r="DA5" s="387"/>
      <c r="DB5" s="385">
        <v>89.2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6044352</v>
      </c>
      <c r="BO6" s="416"/>
      <c r="BP6" s="416"/>
      <c r="BQ6" s="416"/>
      <c r="BR6" s="416"/>
      <c r="BS6" s="416"/>
      <c r="BT6" s="416"/>
      <c r="BU6" s="417"/>
      <c r="BV6" s="415">
        <v>7809684</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99.4</v>
      </c>
      <c r="CU6" s="562"/>
      <c r="CV6" s="562"/>
      <c r="CW6" s="562"/>
      <c r="CX6" s="562"/>
      <c r="CY6" s="562"/>
      <c r="CZ6" s="562"/>
      <c r="DA6" s="563"/>
      <c r="DB6" s="561">
        <v>95.8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280903</v>
      </c>
      <c r="BO7" s="416"/>
      <c r="BP7" s="416"/>
      <c r="BQ7" s="416"/>
      <c r="BR7" s="416"/>
      <c r="BS7" s="416"/>
      <c r="BT7" s="416"/>
      <c r="BU7" s="417"/>
      <c r="BV7" s="415">
        <v>631149</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84692680</v>
      </c>
      <c r="CU7" s="416"/>
      <c r="CV7" s="416"/>
      <c r="CW7" s="416"/>
      <c r="CX7" s="416"/>
      <c r="CY7" s="416"/>
      <c r="CZ7" s="416"/>
      <c r="DA7" s="417"/>
      <c r="DB7" s="415">
        <v>84062022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5763449</v>
      </c>
      <c r="BO8" s="416"/>
      <c r="BP8" s="416"/>
      <c r="BQ8" s="416"/>
      <c r="BR8" s="416"/>
      <c r="BS8" s="416"/>
      <c r="BT8" s="416"/>
      <c r="BU8" s="417"/>
      <c r="BV8" s="415">
        <v>7178535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0.9</v>
      </c>
      <c r="CU8" s="525"/>
      <c r="CV8" s="525"/>
      <c r="CW8" s="525"/>
      <c r="CX8" s="525"/>
      <c r="CY8" s="525"/>
      <c r="CZ8" s="525"/>
      <c r="DA8" s="526"/>
      <c r="DB8" s="524">
        <v>0.9</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483480</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-1415086</v>
      </c>
      <c r="BO9" s="416"/>
      <c r="BP9" s="416"/>
      <c r="BQ9" s="416"/>
      <c r="BR9" s="416"/>
      <c r="BS9" s="416"/>
      <c r="BT9" s="416"/>
      <c r="BU9" s="417"/>
      <c r="BV9" s="415">
        <v>1651056</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8.6999999999999993</v>
      </c>
      <c r="CU9" s="386"/>
      <c r="CV9" s="386"/>
      <c r="CW9" s="386"/>
      <c r="CX9" s="386"/>
      <c r="CY9" s="386"/>
      <c r="CZ9" s="386"/>
      <c r="DA9" s="387"/>
      <c r="DB9" s="385">
        <v>8.3000000000000007</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484457</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672373</v>
      </c>
      <c r="BO10" s="416"/>
      <c r="BP10" s="416"/>
      <c r="BQ10" s="416"/>
      <c r="BR10" s="416"/>
      <c r="BS10" s="416"/>
      <c r="BT10" s="416"/>
      <c r="BU10" s="417"/>
      <c r="BV10" s="415">
        <v>2234818</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v>582</v>
      </c>
      <c r="BO11" s="416"/>
      <c r="BP11" s="416"/>
      <c r="BQ11" s="416"/>
      <c r="BR11" s="416"/>
      <c r="BS11" s="416"/>
      <c r="BT11" s="416"/>
      <c r="BU11" s="417"/>
      <c r="BV11" s="415">
        <v>880</v>
      </c>
      <c r="BW11" s="416"/>
      <c r="BX11" s="416"/>
      <c r="BY11" s="416"/>
      <c r="BZ11" s="416"/>
      <c r="CA11" s="416"/>
      <c r="CB11" s="416"/>
      <c r="CC11" s="417"/>
      <c r="CD11" s="424" t="s">
        <v>111</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492199</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478079</v>
      </c>
      <c r="S13" s="517"/>
      <c r="T13" s="517"/>
      <c r="U13" s="517"/>
      <c r="V13" s="518"/>
      <c r="W13" s="504" t="s">
        <v>123</v>
      </c>
      <c r="X13" s="428"/>
      <c r="Y13" s="428"/>
      <c r="Z13" s="428"/>
      <c r="AA13" s="428"/>
      <c r="AB13" s="429"/>
      <c r="AC13" s="391">
        <v>1699</v>
      </c>
      <c r="AD13" s="392"/>
      <c r="AE13" s="392"/>
      <c r="AF13" s="392"/>
      <c r="AG13" s="393"/>
      <c r="AH13" s="391">
        <v>1722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-742131</v>
      </c>
      <c r="BO13" s="416"/>
      <c r="BP13" s="416"/>
      <c r="BQ13" s="416"/>
      <c r="BR13" s="416"/>
      <c r="BS13" s="416"/>
      <c r="BT13" s="416"/>
      <c r="BU13" s="417"/>
      <c r="BV13" s="415">
        <v>3886754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0.9</v>
      </c>
      <c r="CU13" s="386"/>
      <c r="CV13" s="386"/>
      <c r="CW13" s="386"/>
      <c r="CX13" s="386"/>
      <c r="CY13" s="386"/>
      <c r="CZ13" s="386"/>
      <c r="DA13" s="387"/>
      <c r="DB13" s="385">
        <v>0.2</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489717</v>
      </c>
      <c r="S14" s="517"/>
      <c r="T14" s="517"/>
      <c r="U14" s="517"/>
      <c r="V14" s="518"/>
      <c r="W14" s="519"/>
      <c r="X14" s="431"/>
      <c r="Y14" s="431"/>
      <c r="Z14" s="431"/>
      <c r="AA14" s="431"/>
      <c r="AB14" s="432"/>
      <c r="AC14" s="509">
        <v>0.8</v>
      </c>
      <c r="AD14" s="510"/>
      <c r="AE14" s="510"/>
      <c r="AF14" s="510"/>
      <c r="AG14" s="511"/>
      <c r="AH14" s="509">
        <v>0.8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476751</v>
      </c>
      <c r="S15" s="517"/>
      <c r="T15" s="517"/>
      <c r="U15" s="517"/>
      <c r="V15" s="518"/>
      <c r="W15" s="504" t="s">
        <v>130</v>
      </c>
      <c r="X15" s="428"/>
      <c r="Y15" s="428"/>
      <c r="Z15" s="428"/>
      <c r="AA15" s="428"/>
      <c r="AB15" s="429"/>
      <c r="AC15" s="391">
        <v>39345</v>
      </c>
      <c r="AD15" s="392"/>
      <c r="AE15" s="392"/>
      <c r="AF15" s="392"/>
      <c r="AG15" s="393"/>
      <c r="AH15" s="391">
        <v>39568</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57075525</v>
      </c>
      <c r="BO15" s="411"/>
      <c r="BP15" s="411"/>
      <c r="BQ15" s="411"/>
      <c r="BR15" s="411"/>
      <c r="BS15" s="411"/>
      <c r="BT15" s="411"/>
      <c r="BU15" s="412"/>
      <c r="BV15" s="410">
        <v>55657042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19</v>
      </c>
      <c r="AD16" s="510"/>
      <c r="AE16" s="510"/>
      <c r="AF16" s="510"/>
      <c r="AG16" s="511"/>
      <c r="AH16" s="509">
        <v>18.8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63136607</v>
      </c>
      <c r="BO16" s="416"/>
      <c r="BP16" s="416"/>
      <c r="BQ16" s="416"/>
      <c r="BR16" s="416"/>
      <c r="BS16" s="416"/>
      <c r="BT16" s="416"/>
      <c r="BU16" s="417"/>
      <c r="BV16" s="415">
        <v>62120421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165991</v>
      </c>
      <c r="AD17" s="392"/>
      <c r="AE17" s="392"/>
      <c r="AF17" s="392"/>
      <c r="AG17" s="393"/>
      <c r="AH17" s="391">
        <v>168695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73381063</v>
      </c>
      <c r="BO17" s="416"/>
      <c r="BP17" s="416"/>
      <c r="BQ17" s="416"/>
      <c r="BR17" s="416"/>
      <c r="BS17" s="416"/>
      <c r="BT17" s="416"/>
      <c r="BU17" s="417"/>
      <c r="BV17" s="415">
        <v>71394778</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61.38</v>
      </c>
      <c r="M18" s="480"/>
      <c r="N18" s="480"/>
      <c r="O18" s="480"/>
      <c r="P18" s="480"/>
      <c r="Q18" s="480"/>
      <c r="R18" s="481"/>
      <c r="S18" s="481"/>
      <c r="T18" s="481"/>
      <c r="U18" s="481"/>
      <c r="V18" s="482"/>
      <c r="W18" s="496"/>
      <c r="X18" s="497"/>
      <c r="Y18" s="497"/>
      <c r="Z18" s="497"/>
      <c r="AA18" s="497"/>
      <c r="AB18" s="505"/>
      <c r="AC18" s="379">
        <v>80.2</v>
      </c>
      <c r="AD18" s="380"/>
      <c r="AE18" s="380"/>
      <c r="AF18" s="380"/>
      <c r="AG18" s="483"/>
      <c r="AH18" s="379">
        <v>80.3</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79244892</v>
      </c>
      <c r="BO18" s="416"/>
      <c r="BP18" s="416"/>
      <c r="BQ18" s="416"/>
      <c r="BR18" s="416"/>
      <c r="BS18" s="416"/>
      <c r="BT18" s="416"/>
      <c r="BU18" s="417"/>
      <c r="BV18" s="415">
        <v>77145895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7877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99832883</v>
      </c>
      <c r="BO19" s="416"/>
      <c r="BP19" s="416"/>
      <c r="BQ19" s="416"/>
      <c r="BR19" s="416"/>
      <c r="BS19" s="416"/>
      <c r="BT19" s="416"/>
      <c r="BU19" s="417"/>
      <c r="BV19" s="415">
        <v>99271887</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215627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114104105</v>
      </c>
      <c r="BO23" s="416"/>
      <c r="BP23" s="416"/>
      <c r="BQ23" s="416"/>
      <c r="BR23" s="416"/>
      <c r="BS23" s="416"/>
      <c r="BT23" s="416"/>
      <c r="BU23" s="417"/>
      <c r="BV23" s="415">
        <v>106180205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10500</v>
      </c>
      <c r="R24" s="392"/>
      <c r="S24" s="392"/>
      <c r="T24" s="392"/>
      <c r="U24" s="392"/>
      <c r="V24" s="393"/>
      <c r="W24" s="457"/>
      <c r="X24" s="448"/>
      <c r="Y24" s="449"/>
      <c r="Z24" s="388" t="s">
        <v>154</v>
      </c>
      <c r="AA24" s="389"/>
      <c r="AB24" s="389"/>
      <c r="AC24" s="389"/>
      <c r="AD24" s="389"/>
      <c r="AE24" s="389"/>
      <c r="AF24" s="389"/>
      <c r="AG24" s="390"/>
      <c r="AH24" s="391">
        <v>2707</v>
      </c>
      <c r="AI24" s="392"/>
      <c r="AJ24" s="392"/>
      <c r="AK24" s="392"/>
      <c r="AL24" s="393"/>
      <c r="AM24" s="391">
        <v>8508101</v>
      </c>
      <c r="AN24" s="392"/>
      <c r="AO24" s="392"/>
      <c r="AP24" s="392"/>
      <c r="AQ24" s="392"/>
      <c r="AR24" s="393"/>
      <c r="AS24" s="391">
        <v>3143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76561989</v>
      </c>
      <c r="BO24" s="416"/>
      <c r="BP24" s="416"/>
      <c r="BQ24" s="416"/>
      <c r="BR24" s="416"/>
      <c r="BS24" s="416"/>
      <c r="BT24" s="416"/>
      <c r="BU24" s="417"/>
      <c r="BV24" s="415">
        <v>77452594</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2</v>
      </c>
      <c r="M25" s="392"/>
      <c r="N25" s="392"/>
      <c r="O25" s="392"/>
      <c r="P25" s="393"/>
      <c r="Q25" s="391">
        <v>8600</v>
      </c>
      <c r="R25" s="392"/>
      <c r="S25" s="392"/>
      <c r="T25" s="392"/>
      <c r="U25" s="392"/>
      <c r="V25" s="393"/>
      <c r="W25" s="457"/>
      <c r="X25" s="448"/>
      <c r="Y25" s="449"/>
      <c r="Z25" s="388" t="s">
        <v>157</v>
      </c>
      <c r="AA25" s="389"/>
      <c r="AB25" s="389"/>
      <c r="AC25" s="389"/>
      <c r="AD25" s="389"/>
      <c r="AE25" s="389"/>
      <c r="AF25" s="389"/>
      <c r="AG25" s="390"/>
      <c r="AH25" s="391">
        <v>497</v>
      </c>
      <c r="AI25" s="392"/>
      <c r="AJ25" s="392"/>
      <c r="AK25" s="392"/>
      <c r="AL25" s="393"/>
      <c r="AM25" s="391">
        <v>1640100</v>
      </c>
      <c r="AN25" s="392"/>
      <c r="AO25" s="392"/>
      <c r="AP25" s="392"/>
      <c r="AQ25" s="392"/>
      <c r="AR25" s="393"/>
      <c r="AS25" s="391">
        <v>3300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8072433</v>
      </c>
      <c r="BO25" s="411"/>
      <c r="BP25" s="411"/>
      <c r="BQ25" s="411"/>
      <c r="BR25" s="411"/>
      <c r="BS25" s="411"/>
      <c r="BT25" s="411"/>
      <c r="BU25" s="412"/>
      <c r="BV25" s="410">
        <v>16629431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7600</v>
      </c>
      <c r="R26" s="392"/>
      <c r="S26" s="392"/>
      <c r="T26" s="392"/>
      <c r="U26" s="392"/>
      <c r="V26" s="393"/>
      <c r="W26" s="457"/>
      <c r="X26" s="448"/>
      <c r="Y26" s="449"/>
      <c r="Z26" s="388" t="s">
        <v>160</v>
      </c>
      <c r="AA26" s="470"/>
      <c r="AB26" s="470"/>
      <c r="AC26" s="470"/>
      <c r="AD26" s="470"/>
      <c r="AE26" s="470"/>
      <c r="AF26" s="470"/>
      <c r="AG26" s="471"/>
      <c r="AH26" s="391">
        <v>244</v>
      </c>
      <c r="AI26" s="392"/>
      <c r="AJ26" s="392"/>
      <c r="AK26" s="392"/>
      <c r="AL26" s="393"/>
      <c r="AM26" s="391">
        <v>804712</v>
      </c>
      <c r="AN26" s="392"/>
      <c r="AO26" s="392"/>
      <c r="AP26" s="392"/>
      <c r="AQ26" s="392"/>
      <c r="AR26" s="393"/>
      <c r="AS26" s="391">
        <v>3298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130000</v>
      </c>
      <c r="BO26" s="416"/>
      <c r="BP26" s="416"/>
      <c r="BQ26" s="416"/>
      <c r="BR26" s="416"/>
      <c r="BS26" s="416"/>
      <c r="BT26" s="416"/>
      <c r="BU26" s="417"/>
      <c r="BV26" s="415">
        <v>130000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7200</v>
      </c>
      <c r="R27" s="392"/>
      <c r="S27" s="392"/>
      <c r="T27" s="392"/>
      <c r="U27" s="392"/>
      <c r="V27" s="393"/>
      <c r="W27" s="457"/>
      <c r="X27" s="448"/>
      <c r="Y27" s="449"/>
      <c r="Z27" s="388" t="s">
        <v>163</v>
      </c>
      <c r="AA27" s="389"/>
      <c r="AB27" s="389"/>
      <c r="AC27" s="389"/>
      <c r="AD27" s="389"/>
      <c r="AE27" s="389"/>
      <c r="AF27" s="389"/>
      <c r="AG27" s="390"/>
      <c r="AH27" s="391">
        <v>97</v>
      </c>
      <c r="AI27" s="392"/>
      <c r="AJ27" s="392"/>
      <c r="AK27" s="392"/>
      <c r="AL27" s="393"/>
      <c r="AM27" s="391">
        <v>356305</v>
      </c>
      <c r="AN27" s="392"/>
      <c r="AO27" s="392"/>
      <c r="AP27" s="392"/>
      <c r="AQ27" s="392"/>
      <c r="AR27" s="393"/>
      <c r="AS27" s="391">
        <v>3673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4800000</v>
      </c>
      <c r="BO27" s="419"/>
      <c r="BP27" s="419"/>
      <c r="BQ27" s="419"/>
      <c r="BR27" s="419"/>
      <c r="BS27" s="419"/>
      <c r="BT27" s="419"/>
      <c r="BU27" s="420"/>
      <c r="BV27" s="418">
        <v>4800000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6600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14250762</v>
      </c>
      <c r="BO28" s="411"/>
      <c r="BP28" s="411"/>
      <c r="BQ28" s="411"/>
      <c r="BR28" s="411"/>
      <c r="BS28" s="411"/>
      <c r="BT28" s="411"/>
      <c r="BU28" s="412"/>
      <c r="BV28" s="410">
        <v>13578389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42</v>
      </c>
      <c r="M29" s="392"/>
      <c r="N29" s="392"/>
      <c r="O29" s="392"/>
      <c r="P29" s="393"/>
      <c r="Q29" s="391">
        <v>5900</v>
      </c>
      <c r="R29" s="392"/>
      <c r="S29" s="392"/>
      <c r="T29" s="392"/>
      <c r="U29" s="392"/>
      <c r="V29" s="393"/>
      <c r="W29" s="458"/>
      <c r="X29" s="459"/>
      <c r="Y29" s="460"/>
      <c r="Z29" s="388" t="s">
        <v>170</v>
      </c>
      <c r="AA29" s="389"/>
      <c r="AB29" s="389"/>
      <c r="AC29" s="389"/>
      <c r="AD29" s="389"/>
      <c r="AE29" s="389"/>
      <c r="AF29" s="389"/>
      <c r="AG29" s="390"/>
      <c r="AH29" s="391">
        <v>2804</v>
      </c>
      <c r="AI29" s="392"/>
      <c r="AJ29" s="392"/>
      <c r="AK29" s="392"/>
      <c r="AL29" s="393"/>
      <c r="AM29" s="391">
        <v>8864406</v>
      </c>
      <c r="AN29" s="392"/>
      <c r="AO29" s="392"/>
      <c r="AP29" s="392"/>
      <c r="AQ29" s="392"/>
      <c r="AR29" s="393"/>
      <c r="AS29" s="391">
        <v>3161</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25000</v>
      </c>
      <c r="BO29" s="416"/>
      <c r="BP29" s="416"/>
      <c r="BQ29" s="416"/>
      <c r="BR29" s="416"/>
      <c r="BS29" s="416"/>
      <c r="BT29" s="416"/>
      <c r="BU29" s="417"/>
      <c r="BV29" s="415">
        <v>25000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102.2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7216606</v>
      </c>
      <c r="BO30" s="419"/>
      <c r="BP30" s="419"/>
      <c r="BQ30" s="419"/>
      <c r="BR30" s="419"/>
      <c r="BS30" s="419"/>
      <c r="BT30" s="419"/>
      <c r="BU30" s="420"/>
      <c r="BV30" s="418">
        <v>7893818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IF('各会計、関係団体の財政状況及び健全化判断比率'!B33="","",'各会計、関係団体の財政状況及び健全化判断比率'!B33)</f>
        <v>水道事業会計</v>
      </c>
      <c r="AP34" s="374"/>
      <c r="AQ34" s="374"/>
      <c r="AR34" s="374"/>
      <c r="AS34" s="374"/>
      <c r="AT34" s="374"/>
      <c r="AU34" s="374"/>
      <c r="AV34" s="374"/>
      <c r="AW34" s="374"/>
      <c r="AX34" s="374"/>
      <c r="AY34" s="374"/>
      <c r="AZ34" s="374"/>
      <c r="BA34" s="374"/>
      <c r="BB34" s="374"/>
      <c r="BC34" s="374"/>
      <c r="BD34" s="167"/>
      <c r="BE34" s="375">
        <f>IF(BG34="","",MAX(C34:D43,U34:V43,AM34:AN43)+1)</f>
        <v>9</v>
      </c>
      <c r="BF34" s="375"/>
      <c r="BG34" s="374" t="str">
        <f>IF('各会計、関係団体の財政状況及び健全化判断比率'!B35="","",'各会計、関係団体の財政状況及び健全化判断比率'!B35)</f>
        <v>公設地方卸売市場事業特別会計</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松戸市文化振興財団</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8</v>
      </c>
      <c r="AN35" s="375"/>
      <c r="AO35" s="374" t="str">
        <f>IF('各会計、関係団体の財政状況及び健全化判断比率'!B34="","",'各会計、関係団体の財政状況及び健全化判断比率'!B34)</f>
        <v>病院事業会計</v>
      </c>
      <c r="AP35" s="374"/>
      <c r="AQ35" s="374"/>
      <c r="AR35" s="374"/>
      <c r="AS35" s="374"/>
      <c r="AT35" s="374"/>
      <c r="AU35" s="374"/>
      <c r="AV35" s="374"/>
      <c r="AW35" s="374"/>
      <c r="AX35" s="374"/>
      <c r="AY35" s="374"/>
      <c r="AZ35" s="374"/>
      <c r="BA35" s="374"/>
      <c r="BB35" s="374"/>
      <c r="BC35" s="374"/>
      <c r="BD35" s="167"/>
      <c r="BE35" s="375">
        <f t="shared" ref="BE35:BE43" si="1">IF(BG35="","",BE34+1)</f>
        <v>10</v>
      </c>
      <c r="BF35" s="375"/>
      <c r="BG35" s="374" t="str">
        <f>IF('各会計、関係団体の財政状況及び健全化判断比率'!B36="","",'各会計、関係団体の財政状況及び健全化判断比率'!B36)</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松戸みどりと花の基金</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千葉県市町村総合事務組合（千葉県市町村交通災害共済特別会計）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松戸市国際交流協会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千葉県後期高齢者医療広域連合（一般会計）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f t="shared" si="4"/>
        <v>6</v>
      </c>
      <c r="V38" s="375"/>
      <c r="W38" s="374" t="str">
        <f>IF('各会計、関係団体の財政状況及び健全化判断比率'!B32="","",'各会計、関係団体の財政状況及び健全化判断比率'!B32)</f>
        <v>松戸競輪特別会計</v>
      </c>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千葉県後期高齢者医療広域連合（後期高齢者医療特別会計）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北千葉広域水道企業団（水道用水供給事業会計）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7.99</v>
      </c>
      <c r="G34" s="33">
        <v>8.24</v>
      </c>
      <c r="H34" s="33">
        <v>6.61</v>
      </c>
      <c r="I34" s="33">
        <v>8.5299999999999994</v>
      </c>
      <c r="J34" s="34">
        <v>6.8</v>
      </c>
      <c r="K34" s="22"/>
      <c r="L34" s="22"/>
      <c r="M34" s="22"/>
      <c r="N34" s="22"/>
      <c r="O34" s="22"/>
      <c r="P34" s="22"/>
    </row>
    <row r="35" spans="1:16" ht="39" customHeight="1" x14ac:dyDescent="0.15">
      <c r="A35" s="22"/>
      <c r="B35" s="35"/>
      <c r="C35" s="1178" t="s">
        <v>528</v>
      </c>
      <c r="D35" s="1179"/>
      <c r="E35" s="1180"/>
      <c r="F35" s="36">
        <v>4.05</v>
      </c>
      <c r="G35" s="37">
        <v>3.9</v>
      </c>
      <c r="H35" s="37">
        <v>4.78</v>
      </c>
      <c r="I35" s="37">
        <v>4.58</v>
      </c>
      <c r="J35" s="38">
        <v>4.79</v>
      </c>
      <c r="K35" s="22"/>
      <c r="L35" s="22"/>
      <c r="M35" s="22"/>
      <c r="N35" s="22"/>
      <c r="O35" s="22"/>
      <c r="P35" s="22"/>
    </row>
    <row r="36" spans="1:16" ht="39" customHeight="1" x14ac:dyDescent="0.15">
      <c r="A36" s="22"/>
      <c r="B36" s="35"/>
      <c r="C36" s="1178" t="s">
        <v>529</v>
      </c>
      <c r="D36" s="1179"/>
      <c r="E36" s="1180"/>
      <c r="F36" s="36">
        <v>1.27</v>
      </c>
      <c r="G36" s="37">
        <v>1.07</v>
      </c>
      <c r="H36" s="37">
        <v>0.82</v>
      </c>
      <c r="I36" s="37">
        <v>2.08</v>
      </c>
      <c r="J36" s="38">
        <v>2.38</v>
      </c>
      <c r="K36" s="22"/>
      <c r="L36" s="22"/>
      <c r="M36" s="22"/>
      <c r="N36" s="22"/>
      <c r="O36" s="22"/>
      <c r="P36" s="22"/>
    </row>
    <row r="37" spans="1:16" ht="39" customHeight="1" x14ac:dyDescent="0.15">
      <c r="A37" s="22"/>
      <c r="B37" s="35"/>
      <c r="C37" s="1178" t="s">
        <v>530</v>
      </c>
      <c r="D37" s="1179"/>
      <c r="E37" s="1180"/>
      <c r="F37" s="36">
        <v>3.72</v>
      </c>
      <c r="G37" s="37">
        <v>3.38</v>
      </c>
      <c r="H37" s="37">
        <v>3.8</v>
      </c>
      <c r="I37" s="37">
        <v>2.95</v>
      </c>
      <c r="J37" s="38">
        <v>2.15</v>
      </c>
      <c r="K37" s="22"/>
      <c r="L37" s="22"/>
      <c r="M37" s="22"/>
      <c r="N37" s="22"/>
      <c r="O37" s="22"/>
      <c r="P37" s="22"/>
    </row>
    <row r="38" spans="1:16" ht="39" customHeight="1" x14ac:dyDescent="0.15">
      <c r="A38" s="22"/>
      <c r="B38" s="35"/>
      <c r="C38" s="1178" t="s">
        <v>531</v>
      </c>
      <c r="D38" s="1179"/>
      <c r="E38" s="1180"/>
      <c r="F38" s="36">
        <v>1.9</v>
      </c>
      <c r="G38" s="37">
        <v>2.0099999999999998</v>
      </c>
      <c r="H38" s="37">
        <v>1.99</v>
      </c>
      <c r="I38" s="37">
        <v>1.85</v>
      </c>
      <c r="J38" s="38">
        <v>1.86</v>
      </c>
      <c r="K38" s="22"/>
      <c r="L38" s="22"/>
      <c r="M38" s="22"/>
      <c r="N38" s="22"/>
      <c r="O38" s="22"/>
      <c r="P38" s="22"/>
    </row>
    <row r="39" spans="1:16" ht="39" customHeight="1" x14ac:dyDescent="0.15">
      <c r="A39" s="22"/>
      <c r="B39" s="35"/>
      <c r="C39" s="1178" t="s">
        <v>532</v>
      </c>
      <c r="D39" s="1179"/>
      <c r="E39" s="1180"/>
      <c r="F39" s="36">
        <v>0.95</v>
      </c>
      <c r="G39" s="37">
        <v>1.1499999999999999</v>
      </c>
      <c r="H39" s="37">
        <v>1.19</v>
      </c>
      <c r="I39" s="37">
        <v>1.1399999999999999</v>
      </c>
      <c r="J39" s="38">
        <v>1.33</v>
      </c>
      <c r="K39" s="22"/>
      <c r="L39" s="22"/>
      <c r="M39" s="22"/>
      <c r="N39" s="22"/>
      <c r="O39" s="22"/>
      <c r="P39" s="22"/>
    </row>
    <row r="40" spans="1:16" ht="39" customHeight="1" x14ac:dyDescent="0.15">
      <c r="A40" s="22"/>
      <c r="B40" s="35"/>
      <c r="C40" s="1178" t="s">
        <v>533</v>
      </c>
      <c r="D40" s="1179"/>
      <c r="E40" s="1180"/>
      <c r="F40" s="36">
        <v>0.24</v>
      </c>
      <c r="G40" s="37">
        <v>0.23</v>
      </c>
      <c r="H40" s="37">
        <v>0.38</v>
      </c>
      <c r="I40" s="37">
        <v>0.24</v>
      </c>
      <c r="J40" s="38">
        <v>0.22</v>
      </c>
      <c r="K40" s="22"/>
      <c r="L40" s="22"/>
      <c r="M40" s="22"/>
      <c r="N40" s="22"/>
      <c r="O40" s="22"/>
      <c r="P40" s="22"/>
    </row>
    <row r="41" spans="1:16" ht="39" customHeight="1" x14ac:dyDescent="0.15">
      <c r="A41" s="22"/>
      <c r="B41" s="35"/>
      <c r="C41" s="1178" t="s">
        <v>534</v>
      </c>
      <c r="D41" s="1179"/>
      <c r="E41" s="1180"/>
      <c r="F41" s="36">
        <v>0.08</v>
      </c>
      <c r="G41" s="37">
        <v>0.11</v>
      </c>
      <c r="H41" s="37">
        <v>0.13</v>
      </c>
      <c r="I41" s="37">
        <v>0.14000000000000001</v>
      </c>
      <c r="J41" s="38">
        <v>0.16</v>
      </c>
      <c r="K41" s="22"/>
      <c r="L41" s="22"/>
      <c r="M41" s="22"/>
      <c r="N41" s="22"/>
      <c r="O41" s="22"/>
      <c r="P41" s="22"/>
    </row>
    <row r="42" spans="1:16" ht="39" customHeight="1" x14ac:dyDescent="0.15">
      <c r="A42" s="22"/>
      <c r="B42" s="39"/>
      <c r="C42" s="1178" t="s">
        <v>535</v>
      </c>
      <c r="D42" s="1179"/>
      <c r="E42" s="1180"/>
      <c r="F42" s="36" t="s">
        <v>496</v>
      </c>
      <c r="G42" s="37" t="s">
        <v>496</v>
      </c>
      <c r="H42" s="37" t="s">
        <v>496</v>
      </c>
      <c r="I42" s="37" t="s">
        <v>496</v>
      </c>
      <c r="J42" s="38" t="s">
        <v>496</v>
      </c>
      <c r="K42" s="22"/>
      <c r="L42" s="22"/>
      <c r="M42" s="22"/>
      <c r="N42" s="22"/>
      <c r="O42" s="22"/>
      <c r="P42" s="22"/>
    </row>
    <row r="43" spans="1:16" ht="39" customHeight="1" thickBot="1" x14ac:dyDescent="0.2">
      <c r="A43" s="22"/>
      <c r="B43" s="40"/>
      <c r="C43" s="1181" t="s">
        <v>536</v>
      </c>
      <c r="D43" s="1182"/>
      <c r="E43" s="1183"/>
      <c r="F43" s="41">
        <v>0.06</v>
      </c>
      <c r="G43" s="42">
        <v>0.04</v>
      </c>
      <c r="H43" s="42">
        <v>0.04</v>
      </c>
      <c r="I43" s="42">
        <v>0.04</v>
      </c>
      <c r="J43" s="43">
        <v>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10140</v>
      </c>
      <c r="L45" s="60">
        <v>9604</v>
      </c>
      <c r="M45" s="60">
        <v>9377</v>
      </c>
      <c r="N45" s="60">
        <v>8253</v>
      </c>
      <c r="O45" s="61">
        <v>8782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496</v>
      </c>
      <c r="L46" s="64" t="s">
        <v>496</v>
      </c>
      <c r="M46" s="64" t="s">
        <v>496</v>
      </c>
      <c r="N46" s="64" t="s">
        <v>496</v>
      </c>
      <c r="O46" s="65" t="s">
        <v>496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496</v>
      </c>
      <c r="L47" s="64" t="s">
        <v>496</v>
      </c>
      <c r="M47" s="64" t="s">
        <v>496</v>
      </c>
      <c r="N47" s="64" t="s">
        <v>496</v>
      </c>
      <c r="O47" s="65" t="s">
        <v>496</v>
      </c>
      <c r="P47" s="48"/>
      <c r="Q47" s="48"/>
      <c r="R47" s="48"/>
      <c r="S47" s="48"/>
      <c r="T47" s="48"/>
      <c r="U47" s="48"/>
    </row>
    <row r="48" spans="1:21" ht="30.75" customHeight="1" x14ac:dyDescent="0.15">
      <c r="A48" s="48"/>
      <c r="B48" s="1196"/>
      <c r="C48" s="1197"/>
      <c r="D48" s="62"/>
      <c r="E48" s="1188" t="s">
        <v>15</v>
      </c>
      <c r="F48" s="1188"/>
      <c r="G48" s="1188"/>
      <c r="H48" s="1188"/>
      <c r="I48" s="1188"/>
      <c r="J48" s="1189"/>
      <c r="K48" s="63">
        <v>3023</v>
      </c>
      <c r="L48" s="64">
        <v>2843</v>
      </c>
      <c r="M48" s="64">
        <v>3129</v>
      </c>
      <c r="N48" s="64">
        <v>3150</v>
      </c>
      <c r="O48" s="65">
        <v>3134</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3</v>
      </c>
      <c r="M49" s="64">
        <v>3</v>
      </c>
      <c r="N49" s="64">
        <v>2</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289</v>
      </c>
      <c r="L50" s="64">
        <v>283</v>
      </c>
      <c r="M50" s="64">
        <v>286</v>
      </c>
      <c r="N50" s="64">
        <v>291</v>
      </c>
      <c r="O50" s="65">
        <v>1674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496</v>
      </c>
      <c r="L51" s="64" t="s">
        <v>496</v>
      </c>
      <c r="M51" s="64" t="s">
        <v>496</v>
      </c>
      <c r="N51" s="64" t="s">
        <v>496</v>
      </c>
      <c r="O51" s="65" t="s">
        <v>496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12038</v>
      </c>
      <c r="L52" s="64">
        <v>12366</v>
      </c>
      <c r="M52" s="64">
        <v>12599</v>
      </c>
      <c r="N52" s="64">
        <v>11776</v>
      </c>
      <c r="O52" s="65">
        <v>11578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1414</v>
      </c>
      <c r="L53" s="69">
        <v>367</v>
      </c>
      <c r="M53" s="69">
        <v>196</v>
      </c>
      <c r="N53" s="69">
        <v>-80</v>
      </c>
      <c r="O53" s="70">
        <v>2013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14" t="s">
        <v>24</v>
      </c>
      <c r="C41" s="1215"/>
      <c r="D41" s="81"/>
      <c r="E41" s="1216" t="s">
        <v>25</v>
      </c>
      <c r="F41" s="1216"/>
      <c r="G41" s="1216"/>
      <c r="H41" s="1217"/>
      <c r="I41" s="82">
        <v>92220</v>
      </c>
      <c r="J41" s="83">
        <v>95795</v>
      </c>
      <c r="K41" s="83">
        <v>100420</v>
      </c>
      <c r="L41" s="83">
        <v>106180</v>
      </c>
      <c r="M41" s="84">
        <v>114104</v>
      </c>
    </row>
    <row r="42" spans="2:13" ht="27.75" customHeight="1" x14ac:dyDescent="0.15">
      <c r="B42" s="1204"/>
      <c r="C42" s="1205"/>
      <c r="D42" s="85"/>
      <c r="E42" s="1208" t="s">
        <v>26</v>
      </c>
      <c r="F42" s="1208"/>
      <c r="G42" s="1208"/>
      <c r="H42" s="1209"/>
      <c r="I42" s="86">
        <v>11041</v>
      </c>
      <c r="J42" s="87">
        <v>8300</v>
      </c>
      <c r="K42" s="87">
        <v>7621</v>
      </c>
      <c r="L42" s="87">
        <v>13410</v>
      </c>
      <c r="M42" s="88">
        <v>3784</v>
      </c>
    </row>
    <row r="43" spans="2:13" ht="27.75" customHeight="1" x14ac:dyDescent="0.15">
      <c r="B43" s="1204"/>
      <c r="C43" s="1205"/>
      <c r="D43" s="85"/>
      <c r="E43" s="1208" t="s">
        <v>27</v>
      </c>
      <c r="F43" s="1208"/>
      <c r="G43" s="1208"/>
      <c r="H43" s="1209"/>
      <c r="I43" s="86">
        <v>31580</v>
      </c>
      <c r="J43" s="87">
        <v>29617</v>
      </c>
      <c r="K43" s="87">
        <v>28185</v>
      </c>
      <c r="L43" s="87">
        <v>27397</v>
      </c>
      <c r="M43" s="88">
        <v>31448</v>
      </c>
    </row>
    <row r="44" spans="2:13" ht="27.75" customHeight="1" x14ac:dyDescent="0.15">
      <c r="B44" s="1204"/>
      <c r="C44" s="1205"/>
      <c r="D44" s="85"/>
      <c r="E44" s="1208" t="s">
        <v>28</v>
      </c>
      <c r="F44" s="1208"/>
      <c r="G44" s="1208"/>
      <c r="H44" s="1209"/>
      <c r="I44" s="86">
        <v>14</v>
      </c>
      <c r="J44" s="87">
        <v>10</v>
      </c>
      <c r="K44" s="87">
        <v>6</v>
      </c>
      <c r="L44" s="87">
        <v>3</v>
      </c>
      <c r="M44" s="88">
        <v>1</v>
      </c>
    </row>
    <row r="45" spans="2:13" ht="27.75" customHeight="1" x14ac:dyDescent="0.15">
      <c r="B45" s="1204"/>
      <c r="C45" s="1205"/>
      <c r="D45" s="85"/>
      <c r="E45" s="1208" t="s">
        <v>29</v>
      </c>
      <c r="F45" s="1208"/>
      <c r="G45" s="1208"/>
      <c r="H45" s="1209"/>
      <c r="I45" s="86">
        <v>26810</v>
      </c>
      <c r="J45" s="87">
        <v>23846</v>
      </c>
      <c r="K45" s="87">
        <v>21195</v>
      </c>
      <c r="L45" s="87">
        <v>20348</v>
      </c>
      <c r="M45" s="88">
        <v>19942</v>
      </c>
    </row>
    <row r="46" spans="2:13" ht="27.75" customHeight="1" x14ac:dyDescent="0.15">
      <c r="B46" s="1204"/>
      <c r="C46" s="1205"/>
      <c r="D46" s="89"/>
      <c r="E46" s="1208" t="s">
        <v>30</v>
      </c>
      <c r="F46" s="1208"/>
      <c r="G46" s="1208"/>
      <c r="H46" s="1209"/>
      <c r="I46" s="86" t="s">
        <v>496</v>
      </c>
      <c r="J46" s="87" t="s">
        <v>496</v>
      </c>
      <c r="K46" s="87" t="s">
        <v>496</v>
      </c>
      <c r="L46" s="87" t="s">
        <v>496</v>
      </c>
      <c r="M46" s="88" t="s">
        <v>496</v>
      </c>
    </row>
    <row r="47" spans="2:13" ht="27.75" customHeight="1" x14ac:dyDescent="0.15">
      <c r="B47" s="1204"/>
      <c r="C47" s="1205"/>
      <c r="D47" s="90"/>
      <c r="E47" s="1218" t="s">
        <v>31</v>
      </c>
      <c r="F47" s="1219"/>
      <c r="G47" s="1219"/>
      <c r="H47" s="1220"/>
      <c r="I47" s="86" t="s">
        <v>496</v>
      </c>
      <c r="J47" s="87" t="s">
        <v>496</v>
      </c>
      <c r="K47" s="87" t="s">
        <v>496</v>
      </c>
      <c r="L47" s="87" t="s">
        <v>496</v>
      </c>
      <c r="M47" s="88" t="s">
        <v>496</v>
      </c>
    </row>
    <row r="48" spans="2:13" ht="27.75" customHeight="1" x14ac:dyDescent="0.15">
      <c r="B48" s="1204"/>
      <c r="C48" s="1205"/>
      <c r="D48" s="85"/>
      <c r="E48" s="1208" t="s">
        <v>32</v>
      </c>
      <c r="F48" s="1208"/>
      <c r="G48" s="1208"/>
      <c r="H48" s="1209"/>
      <c r="I48" s="86" t="s">
        <v>496</v>
      </c>
      <c r="J48" s="87" t="s">
        <v>496</v>
      </c>
      <c r="K48" s="87" t="s">
        <v>496</v>
      </c>
      <c r="L48" s="87" t="s">
        <v>496</v>
      </c>
      <c r="M48" s="88" t="s">
        <v>496</v>
      </c>
    </row>
    <row r="49" spans="2:13" ht="27.75" customHeight="1" x14ac:dyDescent="0.15">
      <c r="B49" s="1206"/>
      <c r="C49" s="1207"/>
      <c r="D49" s="85"/>
      <c r="E49" s="1208" t="s">
        <v>33</v>
      </c>
      <c r="F49" s="1208"/>
      <c r="G49" s="1208"/>
      <c r="H49" s="1209"/>
      <c r="I49" s="86" t="s">
        <v>496</v>
      </c>
      <c r="J49" s="87" t="s">
        <v>496</v>
      </c>
      <c r="K49" s="87" t="s">
        <v>496</v>
      </c>
      <c r="L49" s="87" t="s">
        <v>496</v>
      </c>
      <c r="M49" s="88" t="s">
        <v>496</v>
      </c>
    </row>
    <row r="50" spans="2:13" ht="27.75" customHeight="1" x14ac:dyDescent="0.15">
      <c r="B50" s="1202" t="s">
        <v>34</v>
      </c>
      <c r="C50" s="1203"/>
      <c r="D50" s="91"/>
      <c r="E50" s="1208" t="s">
        <v>35</v>
      </c>
      <c r="F50" s="1208"/>
      <c r="G50" s="1208"/>
      <c r="H50" s="1209"/>
      <c r="I50" s="86">
        <v>19561</v>
      </c>
      <c r="J50" s="87">
        <v>24370</v>
      </c>
      <c r="K50" s="87">
        <v>29985</v>
      </c>
      <c r="L50" s="87">
        <v>32917</v>
      </c>
      <c r="M50" s="88">
        <v>33223</v>
      </c>
    </row>
    <row r="51" spans="2:13" ht="27.75" customHeight="1" x14ac:dyDescent="0.15">
      <c r="B51" s="1204"/>
      <c r="C51" s="1205"/>
      <c r="D51" s="85"/>
      <c r="E51" s="1208" t="s">
        <v>36</v>
      </c>
      <c r="F51" s="1208"/>
      <c r="G51" s="1208"/>
      <c r="H51" s="1209"/>
      <c r="I51" s="86">
        <v>36996</v>
      </c>
      <c r="J51" s="87">
        <v>36163</v>
      </c>
      <c r="K51" s="87">
        <v>36520</v>
      </c>
      <c r="L51" s="87">
        <v>35855</v>
      </c>
      <c r="M51" s="88">
        <v>33129</v>
      </c>
    </row>
    <row r="52" spans="2:13" ht="27.75" customHeight="1" x14ac:dyDescent="0.15">
      <c r="B52" s="1206"/>
      <c r="C52" s="1207"/>
      <c r="D52" s="85"/>
      <c r="E52" s="1208" t="s">
        <v>37</v>
      </c>
      <c r="F52" s="1208"/>
      <c r="G52" s="1208"/>
      <c r="H52" s="1209"/>
      <c r="I52" s="86">
        <v>101974</v>
      </c>
      <c r="J52" s="87">
        <v>105206</v>
      </c>
      <c r="K52" s="87">
        <v>106857</v>
      </c>
      <c r="L52" s="87">
        <v>108718</v>
      </c>
      <c r="M52" s="88">
        <v>111241</v>
      </c>
    </row>
    <row r="53" spans="2:13" ht="27.75" customHeight="1" thickBot="1" x14ac:dyDescent="0.2">
      <c r="B53" s="1210" t="s">
        <v>21</v>
      </c>
      <c r="C53" s="1211"/>
      <c r="D53" s="92"/>
      <c r="E53" s="1212" t="s">
        <v>38</v>
      </c>
      <c r="F53" s="1212"/>
      <c r="G53" s="1212"/>
      <c r="H53" s="1213"/>
      <c r="I53" s="93">
        <v>3134</v>
      </c>
      <c r="J53" s="94">
        <v>-8172</v>
      </c>
      <c r="K53" s="94">
        <v>-15935</v>
      </c>
      <c r="L53" s="94">
        <v>-10152</v>
      </c>
      <c r="M53" s="95">
        <v>-8313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election activeCell="I14" sqref="I1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563</v>
      </c>
      <c r="I42" s="354"/>
      <c r="J42" s="354"/>
      <c r="K42" s="354"/>
      <c r="L42" s="246"/>
      <c r="M42" s="246"/>
      <c r="N42" s="246"/>
      <c r="O42" s="246"/>
    </row>
    <row r="43" spans="2:17" x14ac:dyDescent="0.15">
      <c r="B43" s="250"/>
      <c r="C43" s="246"/>
      <c r="D43" s="246"/>
      <c r="E43" s="246"/>
      <c r="F43" s="246"/>
      <c r="G43" s="1233" t="s">
        <v>572</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564</v>
      </c>
    </row>
    <row r="50" spans="1:17" x14ac:dyDescent="0.15">
      <c r="B50" s="250"/>
      <c r="C50" s="246"/>
      <c r="D50" s="246"/>
      <c r="E50" s="246"/>
      <c r="F50" s="246"/>
      <c r="G50" s="1242"/>
      <c r="H50" s="1243"/>
      <c r="I50" s="1243"/>
      <c r="J50" s="1244"/>
      <c r="K50" s="356" t="s">
        <v>521</v>
      </c>
      <c r="L50" s="356" t="s">
        <v>522</v>
      </c>
      <c r="M50" s="356" t="s">
        <v>523</v>
      </c>
      <c r="N50" s="356" t="s">
        <v>524</v>
      </c>
      <c r="O50" s="356" t="s">
        <v>525</v>
      </c>
    </row>
    <row r="51" spans="1:17" x14ac:dyDescent="0.15">
      <c r="B51" s="250"/>
      <c r="C51" s="246"/>
      <c r="D51" s="246"/>
      <c r="E51" s="246"/>
      <c r="F51" s="246"/>
      <c r="G51" s="1245" t="s">
        <v>565</v>
      </c>
      <c r="H51" s="1246"/>
      <c r="I51" s="1251" t="s">
        <v>566</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567</v>
      </c>
      <c r="J53" s="1231"/>
      <c r="K53" s="1256"/>
      <c r="L53" s="1256"/>
      <c r="M53" s="1256"/>
      <c r="N53" s="1253">
        <v>56.9</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568</v>
      </c>
      <c r="H55" s="1226"/>
      <c r="I55" s="1231" t="s">
        <v>566</v>
      </c>
      <c r="J55" s="1231"/>
      <c r="K55" s="1255"/>
      <c r="L55" s="1255"/>
      <c r="M55" s="1255"/>
      <c r="N55" s="1221">
        <v>25.4</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567</v>
      </c>
      <c r="J57" s="1223"/>
      <c r="K57" s="1256"/>
      <c r="L57" s="1256"/>
      <c r="M57" s="1256"/>
      <c r="N57" s="1253">
        <v>52.6</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353" t="s">
        <v>563</v>
      </c>
      <c r="I64" s="354"/>
      <c r="J64" s="354"/>
      <c r="K64" s="354"/>
      <c r="L64" s="246"/>
      <c r="M64" s="246"/>
      <c r="N64" s="246"/>
      <c r="O64" s="246"/>
    </row>
    <row r="65" spans="2:30" x14ac:dyDescent="0.15">
      <c r="B65" s="250"/>
      <c r="C65" s="246"/>
      <c r="D65" s="246"/>
      <c r="E65" s="246"/>
      <c r="F65" s="246"/>
      <c r="G65" s="1233" t="s">
        <v>573</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570</v>
      </c>
      <c r="I71" s="370"/>
      <c r="J71" s="366"/>
      <c r="K71" s="366"/>
      <c r="L71" s="367"/>
      <c r="M71" s="366"/>
      <c r="N71" s="367"/>
      <c r="O71" s="368"/>
    </row>
    <row r="72" spans="2:30" x14ac:dyDescent="0.15">
      <c r="B72" s="250"/>
      <c r="C72" s="246"/>
      <c r="D72" s="246"/>
      <c r="E72" s="246"/>
      <c r="F72" s="246"/>
      <c r="G72" s="1242"/>
      <c r="H72" s="1243"/>
      <c r="I72" s="1243"/>
      <c r="J72" s="1244"/>
      <c r="K72" s="356" t="s">
        <v>521</v>
      </c>
      <c r="L72" s="356" t="s">
        <v>522</v>
      </c>
      <c r="M72" s="356" t="s">
        <v>523</v>
      </c>
      <c r="N72" s="356" t="s">
        <v>524</v>
      </c>
      <c r="O72" s="356" t="s">
        <v>525</v>
      </c>
    </row>
    <row r="73" spans="2:30" x14ac:dyDescent="0.15">
      <c r="B73" s="250"/>
      <c r="C73" s="246"/>
      <c r="D73" s="246"/>
      <c r="E73" s="246"/>
      <c r="F73" s="246"/>
      <c r="G73" s="1245" t="s">
        <v>565</v>
      </c>
      <c r="H73" s="1246"/>
      <c r="I73" s="1251" t="s">
        <v>566</v>
      </c>
      <c r="J73" s="1251"/>
      <c r="K73" s="1232">
        <v>4.2</v>
      </c>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571</v>
      </c>
      <c r="J75" s="1231"/>
      <c r="K75" s="1253">
        <v>2.8</v>
      </c>
      <c r="L75" s="1253">
        <v>1.7</v>
      </c>
      <c r="M75" s="1253">
        <v>0.8</v>
      </c>
      <c r="N75" s="1253">
        <v>0.2</v>
      </c>
      <c r="O75" s="1253">
        <v>0.9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568</v>
      </c>
      <c r="H77" s="1226"/>
      <c r="I77" s="1231" t="s">
        <v>566</v>
      </c>
      <c r="J77" s="1231"/>
      <c r="K77" s="1232">
        <v>42</v>
      </c>
      <c r="L77" s="1232">
        <v>32.6</v>
      </c>
      <c r="M77" s="1221">
        <v>30.5</v>
      </c>
      <c r="N77" s="1221">
        <v>25.4</v>
      </c>
      <c r="O77" s="1221">
        <v>16.600000000000001</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571</v>
      </c>
      <c r="J79" s="1223"/>
      <c r="K79" s="1224">
        <v>6.8</v>
      </c>
      <c r="L79" s="1224">
        <v>5.9</v>
      </c>
      <c r="M79" s="1224">
        <v>5.2</v>
      </c>
      <c r="N79" s="1224">
        <v>4.8</v>
      </c>
      <c r="O79" s="1224">
        <v>3.6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Q113" sqref="Q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55" workbookViewId="0">
      <selection activeCell="R112" sqref="R11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21831</v>
      </c>
      <c r="E3" s="118"/>
      <c r="F3" s="119">
        <v>39425</v>
      </c>
      <c r="G3" s="120"/>
      <c r="H3" s="121"/>
    </row>
    <row r="4" spans="1:8" x14ac:dyDescent="0.15">
      <c r="A4" s="122"/>
      <c r="B4" s="123"/>
      <c r="C4" s="124"/>
      <c r="D4" s="125">
        <v>14621</v>
      </c>
      <c r="E4" s="126"/>
      <c r="F4" s="127">
        <v>22414</v>
      </c>
      <c r="G4" s="128"/>
      <c r="H4" s="129"/>
    </row>
    <row r="5" spans="1:8" x14ac:dyDescent="0.15">
      <c r="A5" s="110" t="s">
        <v>515</v>
      </c>
      <c r="B5" s="115"/>
      <c r="C5" s="116"/>
      <c r="D5" s="117">
        <v>29432</v>
      </c>
      <c r="E5" s="118"/>
      <c r="F5" s="119">
        <v>43141</v>
      </c>
      <c r="G5" s="120"/>
      <c r="H5" s="121"/>
    </row>
    <row r="6" spans="1:8" x14ac:dyDescent="0.15">
      <c r="A6" s="122"/>
      <c r="B6" s="123"/>
      <c r="C6" s="124"/>
      <c r="D6" s="125">
        <v>18063</v>
      </c>
      <c r="E6" s="126"/>
      <c r="F6" s="127">
        <v>21887</v>
      </c>
      <c r="G6" s="128"/>
      <c r="H6" s="129"/>
    </row>
    <row r="7" spans="1:8" x14ac:dyDescent="0.15">
      <c r="A7" s="110" t="s">
        <v>516</v>
      </c>
      <c r="B7" s="115"/>
      <c r="C7" s="116"/>
      <c r="D7" s="117">
        <v>33059</v>
      </c>
      <c r="E7" s="118"/>
      <c r="F7" s="119">
        <v>45117</v>
      </c>
      <c r="G7" s="120"/>
      <c r="H7" s="121"/>
    </row>
    <row r="8" spans="1:8" x14ac:dyDescent="0.15">
      <c r="A8" s="122"/>
      <c r="B8" s="123"/>
      <c r="C8" s="124"/>
      <c r="D8" s="125">
        <v>17206</v>
      </c>
      <c r="E8" s="126"/>
      <c r="F8" s="127">
        <v>25589</v>
      </c>
      <c r="G8" s="128"/>
      <c r="H8" s="129"/>
    </row>
    <row r="9" spans="1:8" x14ac:dyDescent="0.15">
      <c r="A9" s="110" t="s">
        <v>517</v>
      </c>
      <c r="B9" s="115"/>
      <c r="C9" s="116"/>
      <c r="D9" s="117">
        <v>31280</v>
      </c>
      <c r="E9" s="118"/>
      <c r="F9" s="119">
        <v>39951</v>
      </c>
      <c r="G9" s="120"/>
      <c r="H9" s="121"/>
    </row>
    <row r="10" spans="1:8" x14ac:dyDescent="0.15">
      <c r="A10" s="122"/>
      <c r="B10" s="123"/>
      <c r="C10" s="124"/>
      <c r="D10" s="125">
        <v>18247</v>
      </c>
      <c r="E10" s="126"/>
      <c r="F10" s="127">
        <v>22555</v>
      </c>
      <c r="G10" s="128"/>
      <c r="H10" s="129"/>
    </row>
    <row r="11" spans="1:8" x14ac:dyDescent="0.15">
      <c r="A11" s="110" t="s">
        <v>518</v>
      </c>
      <c r="B11" s="115"/>
      <c r="C11" s="116"/>
      <c r="D11" s="117">
        <v>43228</v>
      </c>
      <c r="E11" s="118"/>
      <c r="F11" s="119">
        <v>39893</v>
      </c>
      <c r="G11" s="120"/>
      <c r="H11" s="121"/>
    </row>
    <row r="12" spans="1:8" x14ac:dyDescent="0.15">
      <c r="A12" s="122"/>
      <c r="B12" s="123"/>
      <c r="C12" s="130"/>
      <c r="D12" s="125">
        <v>29162</v>
      </c>
      <c r="E12" s="126"/>
      <c r="F12" s="127">
        <v>26170</v>
      </c>
      <c r="G12" s="128"/>
      <c r="H12" s="129"/>
    </row>
    <row r="13" spans="1:8" x14ac:dyDescent="0.15">
      <c r="A13" s="110"/>
      <c r="B13" s="115"/>
      <c r="C13" s="131"/>
      <c r="D13" s="132">
        <v>31766</v>
      </c>
      <c r="E13" s="133"/>
      <c r="F13" s="134">
        <v>41505</v>
      </c>
      <c r="G13" s="135"/>
      <c r="H13" s="121"/>
    </row>
    <row r="14" spans="1:8" x14ac:dyDescent="0.15">
      <c r="A14" s="122"/>
      <c r="B14" s="123"/>
      <c r="C14" s="124"/>
      <c r="D14" s="125">
        <v>19460</v>
      </c>
      <c r="E14" s="126"/>
      <c r="F14" s="127">
        <v>23723</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v>
      </c>
      <c r="C19" s="136">
        <f>ROUND(VALUE(SUBSTITUTE(実質収支比率等に係る経年分析!G$48,"▲","-")),2)</f>
        <v>8.24</v>
      </c>
      <c r="D19" s="136">
        <f>ROUND(VALUE(SUBSTITUTE(実質収支比率等に係る経年分析!H$48,"▲","-")),2)</f>
        <v>6.61</v>
      </c>
      <c r="E19" s="136">
        <f>ROUND(VALUE(SUBSTITUTE(実質収支比率等に係る経年分析!I$48,"▲","-")),2)</f>
        <v>8.5399999999999991</v>
      </c>
      <c r="F19" s="136">
        <f>ROUND(VALUE(SUBSTITUTE(実質収支比率等に係る経年分析!J$48,"▲","-")),2)</f>
        <v>6.81</v>
      </c>
    </row>
    <row r="20" spans="1:11" x14ac:dyDescent="0.15">
      <c r="A20" s="136" t="s">
        <v>43</v>
      </c>
      <c r="B20" s="136">
        <f>ROUND(VALUE(SUBSTITUTE(実質収支比率等に係る経年分析!F$47,"▲","-")),2)</f>
        <v>9.23</v>
      </c>
      <c r="C20" s="136">
        <f>ROUND(VALUE(SUBSTITUTE(実質収支比率等に係る経年分析!G$47,"▲","-")),2)</f>
        <v>10.130000000000001</v>
      </c>
      <c r="D20" s="136">
        <f>ROUND(VALUE(SUBSTITUTE(実質収支比率等に係る経年分析!H$47,"▲","-")),2)</f>
        <v>13.57</v>
      </c>
      <c r="E20" s="136">
        <f>ROUND(VALUE(SUBSTITUTE(実質収支比率等に係る経年分析!I$47,"▲","-")),2)</f>
        <v>16.149999999999999</v>
      </c>
      <c r="F20" s="136">
        <f>ROUND(VALUE(SUBSTITUTE(実質収支比率等に係る経年分析!J$47,"▲","-")),2)</f>
        <v>16.829999999999998</v>
      </c>
    </row>
    <row r="21" spans="1:11" x14ac:dyDescent="0.15">
      <c r="A21" s="136" t="s">
        <v>44</v>
      </c>
      <c r="B21" s="136">
        <f>IF(ISNUMBER(VALUE(SUBSTITUTE(実質収支比率等に係る経年分析!F$49,"▲","-"))),ROUND(VALUE(SUBSTITUTE(実質収支比率等に係る経年分析!F$49,"▲","-")),2),NA())</f>
        <v>2.2599999999999998</v>
      </c>
      <c r="C21" s="136">
        <f>IF(ISNUMBER(VALUE(SUBSTITUTE(実質収支比率等に係る経年分析!G$49,"▲","-"))),ROUND(VALUE(SUBSTITUTE(実質収支比率等に係る経年分析!G$49,"▲","-")),2),NA())</f>
        <v>1.38</v>
      </c>
      <c r="D21" s="136">
        <f>IF(ISNUMBER(VALUE(SUBSTITUTE(実質収支比率等に係る経年分析!H$49,"▲","-"))),ROUND(VALUE(SUBSTITUTE(実質収支比率等に係る経年分析!H$49,"▲","-")),2),NA())</f>
        <v>1.91</v>
      </c>
      <c r="E21" s="136">
        <f>IF(ISNUMBER(VALUE(SUBSTITUTE(実質収支比率等に係る経年分析!I$49,"▲","-"))),ROUND(VALUE(SUBSTITUTE(実質収支比率等に係る経年分析!I$49,"▲","-")),2),NA())</f>
        <v>4.62</v>
      </c>
      <c r="F21" s="136">
        <f>IF(ISNUMBER(VALUE(SUBSTITUTE(実質収支比率等に係る経年分析!J$49,"▲","-"))),ROUND(VALUE(SUBSTITUTE(実質収支比率等に係る経年分析!J$49,"▲","-")),2),NA())</f>
        <v>-0.88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0.04</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駐車場事業特別会計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0.08</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0.11</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0.14000000000000001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0.16</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0.23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0.38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0.22</v>
      </c>
    </row>
    <row r="31" spans="1:11" x14ac:dyDescent="0.15">
      <c r="A31" s="137" t="str">
        <f>IF(連結実質赤字比率に係る赤字・黒字の構成分析!C$39="",NA(),連結実質赤字比率に係る赤字・黒字の構成分析!C$39)</f>
        <v>松戸競輪特別会計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0.95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1.1499999999999999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1.19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1.1399999999999999</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1.33</v>
      </c>
    </row>
    <row r="32" spans="1:11" x14ac:dyDescent="0.15">
      <c r="A32" s="137" t="str">
        <f>IF(連結実質赤字比率に係る赤字・黒字の構成分析!C$38="",NA(),連結実質赤字比率に係る赤字・黒字の構成分析!C$38)</f>
        <v>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2.0099999999999998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1.99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1.86</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3.72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3.38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2.95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2.15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2.38</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4.78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8.5299999999999994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12038</v>
      </c>
      <c r="E42" s="138"/>
      <c r="F42" s="138"/>
      <c r="G42" s="138">
        <f>'実質公債費比率（分子）の構造'!L$52</f>
        <v>12366</v>
      </c>
      <c r="H42" s="138"/>
      <c r="I42" s="138"/>
      <c r="J42" s="138">
        <f>'実質公債費比率（分子）の構造'!M$52</f>
        <v>12599</v>
      </c>
      <c r="K42" s="138"/>
      <c r="L42" s="138"/>
      <c r="M42" s="138">
        <f>'実質公債費比率（分子）の構造'!N$52</f>
        <v>11776</v>
      </c>
      <c r="N42" s="138"/>
      <c r="O42" s="138"/>
      <c r="P42" s="138">
        <f>'実質公債費比率（分子）の構造'!O$52</f>
        <v>11578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289</v>
      </c>
      <c r="C44" s="138"/>
      <c r="D44" s="138"/>
      <c r="E44" s="138">
        <f>'実質公債費比率（分子）の構造'!L$50</f>
        <v>283</v>
      </c>
      <c r="F44" s="138"/>
      <c r="G44" s="138"/>
      <c r="H44" s="138">
        <f>'実質公債費比率（分子）の構造'!M$50</f>
        <v>286</v>
      </c>
      <c r="I44" s="138"/>
      <c r="J44" s="138"/>
      <c r="K44" s="138">
        <f>'実質公債費比率（分子）の構造'!N$50</f>
        <v>291</v>
      </c>
      <c r="L44" s="138"/>
      <c r="M44" s="138"/>
      <c r="N44" s="138">
        <f>'実質公債費比率（分子）の構造'!O$50</f>
        <v>1674</v>
      </c>
      <c r="O44" s="138"/>
      <c r="P44" s="138"/>
    </row>
    <row r="45" spans="1:16" x14ac:dyDescent="0.15">
      <c r="A45" s="138" t="s">
        <v>54</v>
      </c>
      <c r="B45" s="138">
        <f>'実質公債費比率（分子）の構造'!K$49</f>
        <v>0</v>
      </c>
      <c r="C45" s="138"/>
      <c r="D45" s="138"/>
      <c r="E45" s="138">
        <f>'実質公債費比率（分子）の構造'!L$49</f>
        <v>3</v>
      </c>
      <c r="F45" s="138"/>
      <c r="G45" s="138"/>
      <c r="H45" s="138">
        <f>'実質公債費比率（分子）の構造'!M$49</f>
        <v>3</v>
      </c>
      <c r="I45" s="138"/>
      <c r="J45" s="138"/>
      <c r="K45" s="138">
        <f>'実質公債費比率（分子）の構造'!N$49</f>
        <v>2</v>
      </c>
      <c r="L45" s="138"/>
      <c r="M45" s="138"/>
      <c r="N45" s="138">
        <f>'実質公債費比率（分子）の構造'!O$49</f>
        <v>1</v>
      </c>
      <c r="O45" s="138"/>
      <c r="P45" s="138"/>
    </row>
    <row r="46" spans="1:16" x14ac:dyDescent="0.15">
      <c r="A46" s="138" t="s">
        <v>55</v>
      </c>
      <c r="B46" s="138">
        <f>'実質公債費比率（分子）の構造'!K$48</f>
        <v>3023</v>
      </c>
      <c r="C46" s="138"/>
      <c r="D46" s="138"/>
      <c r="E46" s="138">
        <f>'実質公債費比率（分子）の構造'!L$48</f>
        <v>2843</v>
      </c>
      <c r="F46" s="138"/>
      <c r="G46" s="138"/>
      <c r="H46" s="138">
        <f>'実質公債費比率（分子）の構造'!M$48</f>
        <v>3129</v>
      </c>
      <c r="I46" s="138"/>
      <c r="J46" s="138"/>
      <c r="K46" s="138">
        <f>'実質公債費比率（分子）の構造'!N$48</f>
        <v>3150</v>
      </c>
      <c r="L46" s="138"/>
      <c r="M46" s="138"/>
      <c r="N46" s="138">
        <f>'実質公債費比率（分子）の構造'!O$48</f>
        <v>3134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10140</v>
      </c>
      <c r="C49" s="138"/>
      <c r="D49" s="138"/>
      <c r="E49" s="138">
        <f>'実質公債費比率（分子）の構造'!L$45</f>
        <v>9604</v>
      </c>
      <c r="F49" s="138"/>
      <c r="G49" s="138"/>
      <c r="H49" s="138">
        <f>'実質公債費比率（分子）の構造'!M$45</f>
        <v>9377</v>
      </c>
      <c r="I49" s="138"/>
      <c r="J49" s="138"/>
      <c r="K49" s="138">
        <f>'実質公債費比率（分子）の構造'!N$45</f>
        <v>8253</v>
      </c>
      <c r="L49" s="138"/>
      <c r="M49" s="138"/>
      <c r="N49" s="138">
        <f>'実質公債費比率（分子）の構造'!O$45</f>
        <v>8782</v>
      </c>
      <c r="O49" s="138"/>
      <c r="P49" s="138"/>
    </row>
    <row r="50" spans="1:16" x14ac:dyDescent="0.15">
      <c r="A50" s="138" t="s">
        <v>59</v>
      </c>
      <c r="B50" s="138" t="e">
        <f>NA()</f>
        <v>#N/A</v>
      </c>
      <c r="C50" s="138">
        <f>IF(ISNUMBER('実質公債費比率（分子）の構造'!K$53),'実質公債費比率（分子）の構造'!K$53,NA())</f>
        <v>1414</v>
      </c>
      <c r="D50" s="138" t="e">
        <f>NA()</f>
        <v>#N/A</v>
      </c>
      <c r="E50" s="138" t="e">
        <f>NA()</f>
        <v>#N/A</v>
      </c>
      <c r="F50" s="138">
        <f>IF(ISNUMBER('実質公債費比率（分子）の構造'!L$53),'実質公債費比率（分子）の構造'!L$53,NA())</f>
        <v>367</v>
      </c>
      <c r="G50" s="138" t="e">
        <f>NA()</f>
        <v>#N/A</v>
      </c>
      <c r="H50" s="138" t="e">
        <f>NA()</f>
        <v>#N/A</v>
      </c>
      <c r="I50" s="138">
        <f>IF(ISNUMBER('実質公債費比率（分子）の構造'!M$53),'実質公債費比率（分子）の構造'!M$53,NA())</f>
        <v>196</v>
      </c>
      <c r="J50" s="138" t="e">
        <f>NA()</f>
        <v>#N/A</v>
      </c>
      <c r="K50" s="138" t="e">
        <f>NA()</f>
        <v>#N/A</v>
      </c>
      <c r="L50" s="138">
        <f>IF(ISNUMBER('実質公債費比率（分子）の構造'!N$53),'実質公債費比率（分子）の構造'!N$53,NA())</f>
        <v>-80</v>
      </c>
      <c r="M50" s="138" t="e">
        <f>NA()</f>
        <v>#N/A</v>
      </c>
      <c r="N50" s="138" t="e">
        <f>NA()</f>
        <v>#N/A</v>
      </c>
      <c r="O50" s="138">
        <f>IF(ISNUMBER('実質公債費比率（分子）の構造'!O$53),'実質公債費比率（分子）の構造'!O$53,NA())</f>
        <v>2013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101974</v>
      </c>
      <c r="E56" s="137"/>
      <c r="F56" s="137"/>
      <c r="G56" s="137">
        <f>'将来負担比率（分子）の構造'!J$52</f>
        <v>105206</v>
      </c>
      <c r="H56" s="137"/>
      <c r="I56" s="137"/>
      <c r="J56" s="137">
        <f>'将来負担比率（分子）の構造'!K$52</f>
        <v>106857</v>
      </c>
      <c r="K56" s="137"/>
      <c r="L56" s="137"/>
      <c r="M56" s="137">
        <f>'将来負担比率（分子）の構造'!L$52</f>
        <v>108718</v>
      </c>
      <c r="N56" s="137"/>
      <c r="O56" s="137"/>
      <c r="P56" s="137">
        <f>'将来負担比率（分子）の構造'!M$52</f>
        <v>111241</v>
      </c>
    </row>
    <row r="57" spans="1:16" x14ac:dyDescent="0.15">
      <c r="A57" s="137" t="s">
        <v>36</v>
      </c>
      <c r="B57" s="137"/>
      <c r="C57" s="137"/>
      <c r="D57" s="137">
        <f>'将来負担比率（分子）の構造'!I$51</f>
        <v>36996</v>
      </c>
      <c r="E57" s="137"/>
      <c r="F57" s="137"/>
      <c r="G57" s="137">
        <f>'将来負担比率（分子）の構造'!J$51</f>
        <v>36163</v>
      </c>
      <c r="H57" s="137"/>
      <c r="I57" s="137"/>
      <c r="J57" s="137">
        <f>'将来負担比率（分子）の構造'!K$51</f>
        <v>36520</v>
      </c>
      <c r="K57" s="137"/>
      <c r="L57" s="137"/>
      <c r="M57" s="137">
        <f>'将来負担比率（分子）の構造'!L$51</f>
        <v>35855</v>
      </c>
      <c r="N57" s="137"/>
      <c r="O57" s="137"/>
      <c r="P57" s="137">
        <f>'将来負担比率（分子）の構造'!M$51</f>
        <v>33129</v>
      </c>
    </row>
    <row r="58" spans="1:16" x14ac:dyDescent="0.15">
      <c r="A58" s="137" t="s">
        <v>35</v>
      </c>
      <c r="B58" s="137"/>
      <c r="C58" s="137"/>
      <c r="D58" s="137">
        <f>'将来負担比率（分子）の構造'!I$50</f>
        <v>19561</v>
      </c>
      <c r="E58" s="137"/>
      <c r="F58" s="137"/>
      <c r="G58" s="137">
        <f>'将来負担比率（分子）の構造'!J$50</f>
        <v>24370</v>
      </c>
      <c r="H58" s="137"/>
      <c r="I58" s="137"/>
      <c r="J58" s="137">
        <f>'将来負担比率（分子）の構造'!K$50</f>
        <v>29985</v>
      </c>
      <c r="K58" s="137"/>
      <c r="L58" s="137"/>
      <c r="M58" s="137">
        <f>'将来負担比率（分子）の構造'!L$50</f>
        <v>32917</v>
      </c>
      <c r="N58" s="137"/>
      <c r="O58" s="137"/>
      <c r="P58" s="137">
        <f>'将来負担比率（分子）の構造'!M$50</f>
        <v>33223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26810</v>
      </c>
      <c r="C62" s="137"/>
      <c r="D62" s="137"/>
      <c r="E62" s="137">
        <f>'将来負担比率（分子）の構造'!J$45</f>
        <v>23846</v>
      </c>
      <c r="F62" s="137"/>
      <c r="G62" s="137"/>
      <c r="H62" s="137">
        <f>'将来負担比率（分子）の構造'!K$45</f>
        <v>21195</v>
      </c>
      <c r="I62" s="137"/>
      <c r="J62" s="137"/>
      <c r="K62" s="137">
        <f>'将来負担比率（分子）の構造'!L$45</f>
        <v>20348</v>
      </c>
      <c r="L62" s="137"/>
      <c r="M62" s="137"/>
      <c r="N62" s="137">
        <f>'将来負担比率（分子）の構造'!M$45</f>
        <v>19942</v>
      </c>
      <c r="O62" s="137"/>
      <c r="P62" s="137"/>
    </row>
    <row r="63" spans="1:16" x14ac:dyDescent="0.15">
      <c r="A63" s="137" t="s">
        <v>28</v>
      </c>
      <c r="B63" s="137">
        <f>'将来負担比率（分子）の構造'!I$44</f>
        <v>14</v>
      </c>
      <c r="C63" s="137"/>
      <c r="D63" s="137"/>
      <c r="E63" s="137">
        <f>'将来負担比率（分子）の構造'!J$44</f>
        <v>10</v>
      </c>
      <c r="F63" s="137"/>
      <c r="G63" s="137"/>
      <c r="H63" s="137">
        <f>'将来負担比率（分子）の構造'!K$44</f>
        <v>6</v>
      </c>
      <c r="I63" s="137"/>
      <c r="J63" s="137"/>
      <c r="K63" s="137">
        <f>'将来負担比率（分子）の構造'!L$44</f>
        <v>3</v>
      </c>
      <c r="L63" s="137"/>
      <c r="M63" s="137"/>
      <c r="N63" s="137">
        <f>'将来負担比率（分子）の構造'!M$44</f>
        <v>1</v>
      </c>
      <c r="O63" s="137"/>
      <c r="P63" s="137"/>
    </row>
    <row r="64" spans="1:16" x14ac:dyDescent="0.15">
      <c r="A64" s="137" t="s">
        <v>27</v>
      </c>
      <c r="B64" s="137">
        <f>'将来負担比率（分子）の構造'!I$43</f>
        <v>31580</v>
      </c>
      <c r="C64" s="137"/>
      <c r="D64" s="137"/>
      <c r="E64" s="137">
        <f>'将来負担比率（分子）の構造'!J$43</f>
        <v>29617</v>
      </c>
      <c r="F64" s="137"/>
      <c r="G64" s="137"/>
      <c r="H64" s="137">
        <f>'将来負担比率（分子）の構造'!K$43</f>
        <v>28185</v>
      </c>
      <c r="I64" s="137"/>
      <c r="J64" s="137"/>
      <c r="K64" s="137">
        <f>'将来負担比率（分子）の構造'!L$43</f>
        <v>27397</v>
      </c>
      <c r="L64" s="137"/>
      <c r="M64" s="137"/>
      <c r="N64" s="137">
        <f>'将来負担比率（分子）の構造'!M$43</f>
        <v>31448</v>
      </c>
      <c r="O64" s="137"/>
      <c r="P64" s="137"/>
    </row>
    <row r="65" spans="1:16" x14ac:dyDescent="0.15">
      <c r="A65" s="137" t="s">
        <v>26</v>
      </c>
      <c r="B65" s="137">
        <f>'将来負担比率（分子）の構造'!I$42</f>
        <v>11041</v>
      </c>
      <c r="C65" s="137"/>
      <c r="D65" s="137"/>
      <c r="E65" s="137">
        <f>'将来負担比率（分子）の構造'!J$42</f>
        <v>8300</v>
      </c>
      <c r="F65" s="137"/>
      <c r="G65" s="137"/>
      <c r="H65" s="137">
        <f>'将来負担比率（分子）の構造'!K$42</f>
        <v>7621</v>
      </c>
      <c r="I65" s="137"/>
      <c r="J65" s="137"/>
      <c r="K65" s="137">
        <f>'将来負担比率（分子）の構造'!L$42</f>
        <v>13410</v>
      </c>
      <c r="L65" s="137"/>
      <c r="M65" s="137"/>
      <c r="N65" s="137">
        <f>'将来負担比率（分子）の構造'!M$42</f>
        <v>3784</v>
      </c>
      <c r="O65" s="137"/>
      <c r="P65" s="137"/>
    </row>
    <row r="66" spans="1:16" x14ac:dyDescent="0.15">
      <c r="A66" s="137" t="s">
        <v>25</v>
      </c>
      <c r="B66" s="137">
        <f>'将来負担比率（分子）の構造'!I$41</f>
        <v>92220</v>
      </c>
      <c r="C66" s="137"/>
      <c r="D66" s="137"/>
      <c r="E66" s="137">
        <f>'将来負担比率（分子）の構造'!J$41</f>
        <v>95795</v>
      </c>
      <c r="F66" s="137"/>
      <c r="G66" s="137"/>
      <c r="H66" s="137">
        <f>'将来負担比率（分子）の構造'!K$41</f>
        <v>100420</v>
      </c>
      <c r="I66" s="137"/>
      <c r="J66" s="137"/>
      <c r="K66" s="137">
        <f>'将来負担比率（分子）の構造'!L$41</f>
        <v>106180</v>
      </c>
      <c r="L66" s="137"/>
      <c r="M66" s="137"/>
      <c r="N66" s="137">
        <f>'将来負担比率（分子）の構造'!M$41</f>
        <v>114104</v>
      </c>
      <c r="O66" s="137"/>
      <c r="P66" s="137"/>
    </row>
    <row r="67" spans="1:16" x14ac:dyDescent="0.15">
      <c r="A67" s="137" t="s">
        <v>63</v>
      </c>
      <c r="B67" s="137" t="e">
        <f>NA()</f>
        <v>#N/A</v>
      </c>
      <c r="C67" s="137">
        <f>IF(ISNUMBER('将来負担比率（分子）の構造'!I$53), IF('将来負担比率（分子）の構造'!I$53 &lt; 0, 0, '将来負担比率（分子）の構造'!I$53), NA())</f>
        <v>3134</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68265765</v>
      </c>
      <c r="S5" s="671"/>
      <c r="T5" s="671"/>
      <c r="U5" s="671"/>
      <c r="V5" s="671"/>
      <c r="W5" s="671"/>
      <c r="X5" s="671"/>
      <c r="Y5" s="718"/>
      <c r="Z5" s="731">
        <v>43.5</v>
      </c>
      <c r="AA5" s="731"/>
      <c r="AB5" s="731"/>
      <c r="AC5" s="731"/>
      <c r="AD5" s="732">
        <v>64147386</v>
      </c>
      <c r="AE5" s="732"/>
      <c r="AF5" s="732"/>
      <c r="AG5" s="732"/>
      <c r="AH5" s="732"/>
      <c r="AI5" s="732"/>
      <c r="AJ5" s="732"/>
      <c r="AK5" s="732"/>
      <c r="AL5" s="719">
        <v>80.5</v>
      </c>
      <c r="AM5" s="688"/>
      <c r="AN5" s="688"/>
      <c r="AO5" s="720"/>
      <c r="AP5" s="707" t="s">
        <v>209</v>
      </c>
      <c r="AQ5" s="708"/>
      <c r="AR5" s="708"/>
      <c r="AS5" s="708"/>
      <c r="AT5" s="708"/>
      <c r="AU5" s="708"/>
      <c r="AV5" s="708"/>
      <c r="AW5" s="708"/>
      <c r="AX5" s="708"/>
      <c r="AY5" s="708"/>
      <c r="AZ5" s="708"/>
      <c r="BA5" s="708"/>
      <c r="BB5" s="708"/>
      <c r="BC5" s="708"/>
      <c r="BD5" s="708"/>
      <c r="BE5" s="708"/>
      <c r="BF5" s="709"/>
      <c r="BG5" s="620">
        <v>63177533</v>
      </c>
      <c r="BH5" s="621"/>
      <c r="BI5" s="621"/>
      <c r="BJ5" s="621"/>
      <c r="BK5" s="621"/>
      <c r="BL5" s="621"/>
      <c r="BM5" s="621"/>
      <c r="BN5" s="622"/>
      <c r="BO5" s="673">
        <v>92.5</v>
      </c>
      <c r="BP5" s="673"/>
      <c r="BQ5" s="673"/>
      <c r="BR5" s="673"/>
      <c r="BS5" s="674">
        <v>525822</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793196</v>
      </c>
      <c r="S6" s="621"/>
      <c r="T6" s="621"/>
      <c r="U6" s="621"/>
      <c r="V6" s="621"/>
      <c r="W6" s="621"/>
      <c r="X6" s="621"/>
      <c r="Y6" s="622"/>
      <c r="Z6" s="673">
        <v>0.5</v>
      </c>
      <c r="AA6" s="673"/>
      <c r="AB6" s="673"/>
      <c r="AC6" s="673"/>
      <c r="AD6" s="674">
        <v>793196</v>
      </c>
      <c r="AE6" s="674"/>
      <c r="AF6" s="674"/>
      <c r="AG6" s="674"/>
      <c r="AH6" s="674"/>
      <c r="AI6" s="674"/>
      <c r="AJ6" s="674"/>
      <c r="AK6" s="674"/>
      <c r="AL6" s="643">
        <v>1</v>
      </c>
      <c r="AM6" s="675"/>
      <c r="AN6" s="675"/>
      <c r="AO6" s="676"/>
      <c r="AP6" s="617" t="s">
        <v>214</v>
      </c>
      <c r="AQ6" s="618"/>
      <c r="AR6" s="618"/>
      <c r="AS6" s="618"/>
      <c r="AT6" s="618"/>
      <c r="AU6" s="618"/>
      <c r="AV6" s="618"/>
      <c r="AW6" s="618"/>
      <c r="AX6" s="618"/>
      <c r="AY6" s="618"/>
      <c r="AZ6" s="618"/>
      <c r="BA6" s="618"/>
      <c r="BB6" s="618"/>
      <c r="BC6" s="618"/>
      <c r="BD6" s="618"/>
      <c r="BE6" s="618"/>
      <c r="BF6" s="619"/>
      <c r="BG6" s="620">
        <v>63177533</v>
      </c>
      <c r="BH6" s="621"/>
      <c r="BI6" s="621"/>
      <c r="BJ6" s="621"/>
      <c r="BK6" s="621"/>
      <c r="BL6" s="621"/>
      <c r="BM6" s="621"/>
      <c r="BN6" s="622"/>
      <c r="BO6" s="673">
        <v>92.5</v>
      </c>
      <c r="BP6" s="673"/>
      <c r="BQ6" s="673"/>
      <c r="BR6" s="673"/>
      <c r="BS6" s="674">
        <v>525822</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825048</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825048</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72760</v>
      </c>
      <c r="S7" s="621"/>
      <c r="T7" s="621"/>
      <c r="U7" s="621"/>
      <c r="V7" s="621"/>
      <c r="W7" s="621"/>
      <c r="X7" s="621"/>
      <c r="Y7" s="622"/>
      <c r="Z7" s="673">
        <v>0</v>
      </c>
      <c r="AA7" s="673"/>
      <c r="AB7" s="673"/>
      <c r="AC7" s="673"/>
      <c r="AD7" s="674">
        <v>72760</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35832257</v>
      </c>
      <c r="BH7" s="621"/>
      <c r="BI7" s="621"/>
      <c r="BJ7" s="621"/>
      <c r="BK7" s="621"/>
      <c r="BL7" s="621"/>
      <c r="BM7" s="621"/>
      <c r="BN7" s="622"/>
      <c r="BO7" s="673">
        <v>52.5</v>
      </c>
      <c r="BP7" s="673"/>
      <c r="BQ7" s="673"/>
      <c r="BR7" s="673"/>
      <c r="BS7" s="674">
        <v>525822</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13444968</v>
      </c>
      <c r="CS7" s="621"/>
      <c r="CT7" s="621"/>
      <c r="CU7" s="621"/>
      <c r="CV7" s="621"/>
      <c r="CW7" s="621"/>
      <c r="CX7" s="621"/>
      <c r="CY7" s="622"/>
      <c r="CZ7" s="673">
        <v>8.9</v>
      </c>
      <c r="DA7" s="673"/>
      <c r="DB7" s="673"/>
      <c r="DC7" s="673"/>
      <c r="DD7" s="626">
        <v>1492006</v>
      </c>
      <c r="DE7" s="621"/>
      <c r="DF7" s="621"/>
      <c r="DG7" s="621"/>
      <c r="DH7" s="621"/>
      <c r="DI7" s="621"/>
      <c r="DJ7" s="621"/>
      <c r="DK7" s="621"/>
      <c r="DL7" s="621"/>
      <c r="DM7" s="621"/>
      <c r="DN7" s="621"/>
      <c r="DO7" s="621"/>
      <c r="DP7" s="622"/>
      <c r="DQ7" s="626">
        <v>10570109</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318919</v>
      </c>
      <c r="S8" s="621"/>
      <c r="T8" s="621"/>
      <c r="U8" s="621"/>
      <c r="V8" s="621"/>
      <c r="W8" s="621"/>
      <c r="X8" s="621"/>
      <c r="Y8" s="622"/>
      <c r="Z8" s="673">
        <v>0.2</v>
      </c>
      <c r="AA8" s="673"/>
      <c r="AB8" s="673"/>
      <c r="AC8" s="673"/>
      <c r="AD8" s="674">
        <v>318919</v>
      </c>
      <c r="AE8" s="674"/>
      <c r="AF8" s="674"/>
      <c r="AG8" s="674"/>
      <c r="AH8" s="674"/>
      <c r="AI8" s="674"/>
      <c r="AJ8" s="674"/>
      <c r="AK8" s="674"/>
      <c r="AL8" s="643">
        <v>0.4</v>
      </c>
      <c r="AM8" s="675"/>
      <c r="AN8" s="675"/>
      <c r="AO8" s="676"/>
      <c r="AP8" s="617" t="s">
        <v>221</v>
      </c>
      <c r="AQ8" s="618"/>
      <c r="AR8" s="618"/>
      <c r="AS8" s="618"/>
      <c r="AT8" s="618"/>
      <c r="AU8" s="618"/>
      <c r="AV8" s="618"/>
      <c r="AW8" s="618"/>
      <c r="AX8" s="618"/>
      <c r="AY8" s="618"/>
      <c r="AZ8" s="618"/>
      <c r="BA8" s="618"/>
      <c r="BB8" s="618"/>
      <c r="BC8" s="618"/>
      <c r="BD8" s="618"/>
      <c r="BE8" s="618"/>
      <c r="BF8" s="619"/>
      <c r="BG8" s="620">
        <v>845641</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71090409</v>
      </c>
      <c r="CS8" s="621"/>
      <c r="CT8" s="621"/>
      <c r="CU8" s="621"/>
      <c r="CV8" s="621"/>
      <c r="CW8" s="621"/>
      <c r="CX8" s="621"/>
      <c r="CY8" s="622"/>
      <c r="CZ8" s="673">
        <v>47.1</v>
      </c>
      <c r="DA8" s="673"/>
      <c r="DB8" s="673"/>
      <c r="DC8" s="673"/>
      <c r="DD8" s="626">
        <v>2695952</v>
      </c>
      <c r="DE8" s="621"/>
      <c r="DF8" s="621"/>
      <c r="DG8" s="621"/>
      <c r="DH8" s="621"/>
      <c r="DI8" s="621"/>
      <c r="DJ8" s="621"/>
      <c r="DK8" s="621"/>
      <c r="DL8" s="621"/>
      <c r="DM8" s="621"/>
      <c r="DN8" s="621"/>
      <c r="DO8" s="621"/>
      <c r="DP8" s="622"/>
      <c r="DQ8" s="626">
        <v>32326172</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235084</v>
      </c>
      <c r="S9" s="621"/>
      <c r="T9" s="621"/>
      <c r="U9" s="621"/>
      <c r="V9" s="621"/>
      <c r="W9" s="621"/>
      <c r="X9" s="621"/>
      <c r="Y9" s="622"/>
      <c r="Z9" s="673">
        <v>0.1</v>
      </c>
      <c r="AA9" s="673"/>
      <c r="AB9" s="673"/>
      <c r="AC9" s="673"/>
      <c r="AD9" s="674">
        <v>235084</v>
      </c>
      <c r="AE9" s="674"/>
      <c r="AF9" s="674"/>
      <c r="AG9" s="674"/>
      <c r="AH9" s="674"/>
      <c r="AI9" s="674"/>
      <c r="AJ9" s="674"/>
      <c r="AK9" s="674"/>
      <c r="AL9" s="643">
        <v>0.3</v>
      </c>
      <c r="AM9" s="675"/>
      <c r="AN9" s="675"/>
      <c r="AO9" s="676"/>
      <c r="AP9" s="617" t="s">
        <v>224</v>
      </c>
      <c r="AQ9" s="618"/>
      <c r="AR9" s="618"/>
      <c r="AS9" s="618"/>
      <c r="AT9" s="618"/>
      <c r="AU9" s="618"/>
      <c r="AV9" s="618"/>
      <c r="AW9" s="618"/>
      <c r="AX9" s="618"/>
      <c r="AY9" s="618"/>
      <c r="AZ9" s="618"/>
      <c r="BA9" s="618"/>
      <c r="BB9" s="618"/>
      <c r="BC9" s="618"/>
      <c r="BD9" s="618"/>
      <c r="BE9" s="618"/>
      <c r="BF9" s="619"/>
      <c r="BG9" s="620">
        <v>31135808</v>
      </c>
      <c r="BH9" s="621"/>
      <c r="BI9" s="621"/>
      <c r="BJ9" s="621"/>
      <c r="BK9" s="621"/>
      <c r="BL9" s="621"/>
      <c r="BM9" s="621"/>
      <c r="BN9" s="622"/>
      <c r="BO9" s="673">
        <v>45.6</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14568816</v>
      </c>
      <c r="CS9" s="621"/>
      <c r="CT9" s="621"/>
      <c r="CU9" s="621"/>
      <c r="CV9" s="621"/>
      <c r="CW9" s="621"/>
      <c r="CX9" s="621"/>
      <c r="CY9" s="622"/>
      <c r="CZ9" s="673">
        <v>9.6</v>
      </c>
      <c r="DA9" s="673"/>
      <c r="DB9" s="673"/>
      <c r="DC9" s="673"/>
      <c r="DD9" s="626">
        <v>594016</v>
      </c>
      <c r="DE9" s="621"/>
      <c r="DF9" s="621"/>
      <c r="DG9" s="621"/>
      <c r="DH9" s="621"/>
      <c r="DI9" s="621"/>
      <c r="DJ9" s="621"/>
      <c r="DK9" s="621"/>
      <c r="DL9" s="621"/>
      <c r="DM9" s="621"/>
      <c r="DN9" s="621"/>
      <c r="DO9" s="621"/>
      <c r="DP9" s="622"/>
      <c r="DQ9" s="626">
        <v>12966815</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7025353</v>
      </c>
      <c r="S10" s="621"/>
      <c r="T10" s="621"/>
      <c r="U10" s="621"/>
      <c r="V10" s="621"/>
      <c r="W10" s="621"/>
      <c r="X10" s="621"/>
      <c r="Y10" s="622"/>
      <c r="Z10" s="673">
        <v>4.5</v>
      </c>
      <c r="AA10" s="673"/>
      <c r="AB10" s="673"/>
      <c r="AC10" s="673"/>
      <c r="AD10" s="674">
        <v>7025353</v>
      </c>
      <c r="AE10" s="674"/>
      <c r="AF10" s="674"/>
      <c r="AG10" s="674"/>
      <c r="AH10" s="674"/>
      <c r="AI10" s="674"/>
      <c r="AJ10" s="674"/>
      <c r="AK10" s="674"/>
      <c r="AL10" s="643">
        <v>8.8000000000000007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1037871</v>
      </c>
      <c r="BH10" s="621"/>
      <c r="BI10" s="621"/>
      <c r="BJ10" s="621"/>
      <c r="BK10" s="621"/>
      <c r="BL10" s="621"/>
      <c r="BM10" s="621"/>
      <c r="BN10" s="622"/>
      <c r="BO10" s="673">
        <v>1.5</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80774</v>
      </c>
      <c r="CS10" s="621"/>
      <c r="CT10" s="621"/>
      <c r="CU10" s="621"/>
      <c r="CV10" s="621"/>
      <c r="CW10" s="621"/>
      <c r="CX10" s="621"/>
      <c r="CY10" s="622"/>
      <c r="CZ10" s="673">
        <v>0.1</v>
      </c>
      <c r="DA10" s="673"/>
      <c r="DB10" s="673"/>
      <c r="DC10" s="673"/>
      <c r="DD10" s="626" t="s">
        <v>112</v>
      </c>
      <c r="DE10" s="621"/>
      <c r="DF10" s="621"/>
      <c r="DG10" s="621"/>
      <c r="DH10" s="621"/>
      <c r="DI10" s="621"/>
      <c r="DJ10" s="621"/>
      <c r="DK10" s="621"/>
      <c r="DL10" s="621"/>
      <c r="DM10" s="621"/>
      <c r="DN10" s="621"/>
      <c r="DO10" s="621"/>
      <c r="DP10" s="622"/>
      <c r="DQ10" s="626">
        <v>76440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4627</v>
      </c>
      <c r="S11" s="621"/>
      <c r="T11" s="621"/>
      <c r="U11" s="621"/>
      <c r="V11" s="621"/>
      <c r="W11" s="621"/>
      <c r="X11" s="621"/>
      <c r="Y11" s="622"/>
      <c r="Z11" s="673">
        <v>0</v>
      </c>
      <c r="AA11" s="673"/>
      <c r="AB11" s="673"/>
      <c r="AC11" s="673"/>
      <c r="AD11" s="674">
        <v>4627</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2812937</v>
      </c>
      <c r="BH11" s="621"/>
      <c r="BI11" s="621"/>
      <c r="BJ11" s="621"/>
      <c r="BK11" s="621"/>
      <c r="BL11" s="621"/>
      <c r="BM11" s="621"/>
      <c r="BN11" s="622"/>
      <c r="BO11" s="673">
        <v>4.0999999999999996</v>
      </c>
      <c r="BP11" s="673"/>
      <c r="BQ11" s="673"/>
      <c r="BR11" s="673"/>
      <c r="BS11" s="626">
        <v>525822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290856</v>
      </c>
      <c r="CS11" s="621"/>
      <c r="CT11" s="621"/>
      <c r="CU11" s="621"/>
      <c r="CV11" s="621"/>
      <c r="CW11" s="621"/>
      <c r="CX11" s="621"/>
      <c r="CY11" s="622"/>
      <c r="CZ11" s="673">
        <v>0.2</v>
      </c>
      <c r="DA11" s="673"/>
      <c r="DB11" s="673"/>
      <c r="DC11" s="673"/>
      <c r="DD11" s="626">
        <v>12815</v>
      </c>
      <c r="DE11" s="621"/>
      <c r="DF11" s="621"/>
      <c r="DG11" s="621"/>
      <c r="DH11" s="621"/>
      <c r="DI11" s="621"/>
      <c r="DJ11" s="621"/>
      <c r="DK11" s="621"/>
      <c r="DL11" s="621"/>
      <c r="DM11" s="621"/>
      <c r="DN11" s="621"/>
      <c r="DO11" s="621"/>
      <c r="DP11" s="622"/>
      <c r="DQ11" s="626">
        <v>174548</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23999746</v>
      </c>
      <c r="BH12" s="621"/>
      <c r="BI12" s="621"/>
      <c r="BJ12" s="621"/>
      <c r="BK12" s="621"/>
      <c r="BL12" s="621"/>
      <c r="BM12" s="621"/>
      <c r="BN12" s="622"/>
      <c r="BO12" s="673">
        <v>35.200000000000003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660718</v>
      </c>
      <c r="CS12" s="621"/>
      <c r="CT12" s="621"/>
      <c r="CU12" s="621"/>
      <c r="CV12" s="621"/>
      <c r="CW12" s="621"/>
      <c r="CX12" s="621"/>
      <c r="CY12" s="622"/>
      <c r="CZ12" s="673">
        <v>0.4</v>
      </c>
      <c r="DA12" s="673"/>
      <c r="DB12" s="673"/>
      <c r="DC12" s="673"/>
      <c r="DD12" s="626">
        <v>5601</v>
      </c>
      <c r="DE12" s="621"/>
      <c r="DF12" s="621"/>
      <c r="DG12" s="621"/>
      <c r="DH12" s="621"/>
      <c r="DI12" s="621"/>
      <c r="DJ12" s="621"/>
      <c r="DK12" s="621"/>
      <c r="DL12" s="621"/>
      <c r="DM12" s="621"/>
      <c r="DN12" s="621"/>
      <c r="DO12" s="621"/>
      <c r="DP12" s="622"/>
      <c r="DQ12" s="626">
        <v>594223</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212273</v>
      </c>
      <c r="S13" s="621"/>
      <c r="T13" s="621"/>
      <c r="U13" s="621"/>
      <c r="V13" s="621"/>
      <c r="W13" s="621"/>
      <c r="X13" s="621"/>
      <c r="Y13" s="622"/>
      <c r="Z13" s="673">
        <v>0.1</v>
      </c>
      <c r="AA13" s="673"/>
      <c r="AB13" s="673"/>
      <c r="AC13" s="673"/>
      <c r="AD13" s="674">
        <v>212273</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23911448</v>
      </c>
      <c r="BH13" s="621"/>
      <c r="BI13" s="621"/>
      <c r="BJ13" s="621"/>
      <c r="BK13" s="621"/>
      <c r="BL13" s="621"/>
      <c r="BM13" s="621"/>
      <c r="BN13" s="622"/>
      <c r="BO13" s="673">
        <v>35</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19727882</v>
      </c>
      <c r="CS13" s="621"/>
      <c r="CT13" s="621"/>
      <c r="CU13" s="621"/>
      <c r="CV13" s="621"/>
      <c r="CW13" s="621"/>
      <c r="CX13" s="621"/>
      <c r="CY13" s="622"/>
      <c r="CZ13" s="673">
        <v>13.1</v>
      </c>
      <c r="DA13" s="673"/>
      <c r="DB13" s="673"/>
      <c r="DC13" s="673"/>
      <c r="DD13" s="626">
        <v>12066944</v>
      </c>
      <c r="DE13" s="621"/>
      <c r="DF13" s="621"/>
      <c r="DG13" s="621"/>
      <c r="DH13" s="621"/>
      <c r="DI13" s="621"/>
      <c r="DJ13" s="621"/>
      <c r="DK13" s="621"/>
      <c r="DL13" s="621"/>
      <c r="DM13" s="621"/>
      <c r="DN13" s="621"/>
      <c r="DO13" s="621"/>
      <c r="DP13" s="622"/>
      <c r="DQ13" s="626">
        <v>10417460</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405182</v>
      </c>
      <c r="BH14" s="621"/>
      <c r="BI14" s="621"/>
      <c r="BJ14" s="621"/>
      <c r="BK14" s="621"/>
      <c r="BL14" s="621"/>
      <c r="BM14" s="621"/>
      <c r="BN14" s="622"/>
      <c r="BO14" s="673">
        <v>0.6</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5473973</v>
      </c>
      <c r="CS14" s="621"/>
      <c r="CT14" s="621"/>
      <c r="CU14" s="621"/>
      <c r="CV14" s="621"/>
      <c r="CW14" s="621"/>
      <c r="CX14" s="621"/>
      <c r="CY14" s="622"/>
      <c r="CZ14" s="673">
        <v>3.6</v>
      </c>
      <c r="DA14" s="673"/>
      <c r="DB14" s="673"/>
      <c r="DC14" s="673"/>
      <c r="DD14" s="626">
        <v>352563</v>
      </c>
      <c r="DE14" s="621"/>
      <c r="DF14" s="621"/>
      <c r="DG14" s="621"/>
      <c r="DH14" s="621"/>
      <c r="DI14" s="621"/>
      <c r="DJ14" s="621"/>
      <c r="DK14" s="621"/>
      <c r="DL14" s="621"/>
      <c r="DM14" s="621"/>
      <c r="DN14" s="621"/>
      <c r="DO14" s="621"/>
      <c r="DP14" s="622"/>
      <c r="DQ14" s="626">
        <v>5106255</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320197</v>
      </c>
      <c r="S15" s="621"/>
      <c r="T15" s="621"/>
      <c r="U15" s="621"/>
      <c r="V15" s="621"/>
      <c r="W15" s="621"/>
      <c r="X15" s="621"/>
      <c r="Y15" s="622"/>
      <c r="Z15" s="673">
        <v>0.2</v>
      </c>
      <c r="AA15" s="673"/>
      <c r="AB15" s="673"/>
      <c r="AC15" s="673"/>
      <c r="AD15" s="674">
        <v>320197</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2940348</v>
      </c>
      <c r="BH15" s="621"/>
      <c r="BI15" s="621"/>
      <c r="BJ15" s="621"/>
      <c r="BK15" s="621"/>
      <c r="BL15" s="621"/>
      <c r="BM15" s="621"/>
      <c r="BN15" s="622"/>
      <c r="BO15" s="673">
        <v>4.3</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16044250</v>
      </c>
      <c r="CS15" s="621"/>
      <c r="CT15" s="621"/>
      <c r="CU15" s="621"/>
      <c r="CV15" s="621"/>
      <c r="CW15" s="621"/>
      <c r="CX15" s="621"/>
      <c r="CY15" s="622"/>
      <c r="CZ15" s="673">
        <v>10.6</v>
      </c>
      <c r="DA15" s="673"/>
      <c r="DB15" s="673"/>
      <c r="DC15" s="673"/>
      <c r="DD15" s="626">
        <v>4056949</v>
      </c>
      <c r="DE15" s="621"/>
      <c r="DF15" s="621"/>
      <c r="DG15" s="621"/>
      <c r="DH15" s="621"/>
      <c r="DI15" s="621"/>
      <c r="DJ15" s="621"/>
      <c r="DK15" s="621"/>
      <c r="DL15" s="621"/>
      <c r="DM15" s="621"/>
      <c r="DN15" s="621"/>
      <c r="DO15" s="621"/>
      <c r="DP15" s="622"/>
      <c r="DQ15" s="626">
        <v>11996870</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6432023</v>
      </c>
      <c r="S16" s="621"/>
      <c r="T16" s="621"/>
      <c r="U16" s="621"/>
      <c r="V16" s="621"/>
      <c r="W16" s="621"/>
      <c r="X16" s="621"/>
      <c r="Y16" s="622"/>
      <c r="Z16" s="673">
        <v>4.0999999999999996</v>
      </c>
      <c r="AA16" s="673"/>
      <c r="AB16" s="673"/>
      <c r="AC16" s="673"/>
      <c r="AD16" s="674">
        <v>6009142</v>
      </c>
      <c r="AE16" s="674"/>
      <c r="AF16" s="674"/>
      <c r="AG16" s="674"/>
      <c r="AH16" s="674"/>
      <c r="AI16" s="674"/>
      <c r="AJ16" s="674"/>
      <c r="AK16" s="674"/>
      <c r="AL16" s="643">
        <v>7.5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4577</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4577</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6009142</v>
      </c>
      <c r="S17" s="621"/>
      <c r="T17" s="621"/>
      <c r="U17" s="621"/>
      <c r="V17" s="621"/>
      <c r="W17" s="621"/>
      <c r="X17" s="621"/>
      <c r="Y17" s="622"/>
      <c r="Z17" s="673">
        <v>3.8</v>
      </c>
      <c r="AA17" s="673"/>
      <c r="AB17" s="673"/>
      <c r="AC17" s="673"/>
      <c r="AD17" s="674">
        <v>6009142</v>
      </c>
      <c r="AE17" s="674"/>
      <c r="AF17" s="674"/>
      <c r="AG17" s="674"/>
      <c r="AH17" s="674"/>
      <c r="AI17" s="674"/>
      <c r="AJ17" s="674"/>
      <c r="AK17" s="674"/>
      <c r="AL17" s="643">
        <v>7.5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8782522</v>
      </c>
      <c r="CS17" s="621"/>
      <c r="CT17" s="621"/>
      <c r="CU17" s="621"/>
      <c r="CV17" s="621"/>
      <c r="CW17" s="621"/>
      <c r="CX17" s="621"/>
      <c r="CY17" s="622"/>
      <c r="CZ17" s="673">
        <v>5.8</v>
      </c>
      <c r="DA17" s="673"/>
      <c r="DB17" s="673"/>
      <c r="DC17" s="673"/>
      <c r="DD17" s="626" t="s">
        <v>112</v>
      </c>
      <c r="DE17" s="621"/>
      <c r="DF17" s="621"/>
      <c r="DG17" s="621"/>
      <c r="DH17" s="621"/>
      <c r="DI17" s="621"/>
      <c r="DJ17" s="621"/>
      <c r="DK17" s="621"/>
      <c r="DL17" s="621"/>
      <c r="DM17" s="621"/>
      <c r="DN17" s="621"/>
      <c r="DO17" s="621"/>
      <c r="DP17" s="622"/>
      <c r="DQ17" s="626">
        <v>8730014</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402499</v>
      </c>
      <c r="S18" s="621"/>
      <c r="T18" s="621"/>
      <c r="U18" s="621"/>
      <c r="V18" s="621"/>
      <c r="W18" s="621"/>
      <c r="X18" s="621"/>
      <c r="Y18" s="622"/>
      <c r="Z18" s="673">
        <v>0.3</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20382</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5088232</v>
      </c>
      <c r="BH19" s="621"/>
      <c r="BI19" s="621"/>
      <c r="BJ19" s="621"/>
      <c r="BK19" s="621"/>
      <c r="BL19" s="621"/>
      <c r="BM19" s="621"/>
      <c r="BN19" s="622"/>
      <c r="BO19" s="673">
        <v>7.5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83680197</v>
      </c>
      <c r="S20" s="621"/>
      <c r="T20" s="621"/>
      <c r="U20" s="621"/>
      <c r="V20" s="621"/>
      <c r="W20" s="621"/>
      <c r="X20" s="621"/>
      <c r="Y20" s="622"/>
      <c r="Z20" s="673">
        <v>53.3</v>
      </c>
      <c r="AA20" s="673"/>
      <c r="AB20" s="673"/>
      <c r="AC20" s="673"/>
      <c r="AD20" s="674">
        <v>79138937</v>
      </c>
      <c r="AE20" s="674"/>
      <c r="AF20" s="674"/>
      <c r="AG20" s="674"/>
      <c r="AH20" s="674"/>
      <c r="AI20" s="674"/>
      <c r="AJ20" s="674"/>
      <c r="AK20" s="674"/>
      <c r="AL20" s="643">
        <v>99.3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5088232</v>
      </c>
      <c r="BH20" s="621"/>
      <c r="BI20" s="621"/>
      <c r="BJ20" s="621"/>
      <c r="BK20" s="621"/>
      <c r="BL20" s="621"/>
      <c r="BM20" s="621"/>
      <c r="BN20" s="622"/>
      <c r="BO20" s="673">
        <v>7.5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150994793</v>
      </c>
      <c r="CS20" s="621"/>
      <c r="CT20" s="621"/>
      <c r="CU20" s="621"/>
      <c r="CV20" s="621"/>
      <c r="CW20" s="621"/>
      <c r="CX20" s="621"/>
      <c r="CY20" s="622"/>
      <c r="CZ20" s="673">
        <v>100</v>
      </c>
      <c r="DA20" s="673"/>
      <c r="DB20" s="673"/>
      <c r="DC20" s="673"/>
      <c r="DD20" s="626">
        <v>21276846</v>
      </c>
      <c r="DE20" s="621"/>
      <c r="DF20" s="621"/>
      <c r="DG20" s="621"/>
      <c r="DH20" s="621"/>
      <c r="DI20" s="621"/>
      <c r="DJ20" s="621"/>
      <c r="DK20" s="621"/>
      <c r="DL20" s="621"/>
      <c r="DM20" s="621"/>
      <c r="DN20" s="621"/>
      <c r="DO20" s="621"/>
      <c r="DP20" s="622"/>
      <c r="DQ20" s="626">
        <v>93788531</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51829</v>
      </c>
      <c r="S21" s="621"/>
      <c r="T21" s="621"/>
      <c r="U21" s="621"/>
      <c r="V21" s="621"/>
      <c r="W21" s="621"/>
      <c r="X21" s="621"/>
      <c r="Y21" s="622"/>
      <c r="Z21" s="673">
        <v>0</v>
      </c>
      <c r="AA21" s="673"/>
      <c r="AB21" s="673"/>
      <c r="AC21" s="673"/>
      <c r="AD21" s="674">
        <v>51829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1341109</v>
      </c>
      <c r="S22" s="621"/>
      <c r="T22" s="621"/>
      <c r="U22" s="621"/>
      <c r="V22" s="621"/>
      <c r="W22" s="621"/>
      <c r="X22" s="621"/>
      <c r="Y22" s="622"/>
      <c r="Z22" s="673">
        <v>0.9</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v>969853</v>
      </c>
      <c r="BH22" s="621"/>
      <c r="BI22" s="621"/>
      <c r="BJ22" s="621"/>
      <c r="BK22" s="621"/>
      <c r="BL22" s="621"/>
      <c r="BM22" s="621"/>
      <c r="BN22" s="622"/>
      <c r="BO22" s="673">
        <v>1.4</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2698430</v>
      </c>
      <c r="S23" s="621"/>
      <c r="T23" s="621"/>
      <c r="U23" s="621"/>
      <c r="V23" s="621"/>
      <c r="W23" s="621"/>
      <c r="X23" s="621"/>
      <c r="Y23" s="622"/>
      <c r="Z23" s="673">
        <v>1.7</v>
      </c>
      <c r="AA23" s="673"/>
      <c r="AB23" s="673"/>
      <c r="AC23" s="673"/>
      <c r="AD23" s="674">
        <v>528108</v>
      </c>
      <c r="AE23" s="674"/>
      <c r="AF23" s="674"/>
      <c r="AG23" s="674"/>
      <c r="AH23" s="674"/>
      <c r="AI23" s="674"/>
      <c r="AJ23" s="674"/>
      <c r="AK23" s="674"/>
      <c r="AL23" s="643">
        <v>0.7</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4118379</v>
      </c>
      <c r="BH23" s="621"/>
      <c r="BI23" s="621"/>
      <c r="BJ23" s="621"/>
      <c r="BK23" s="621"/>
      <c r="BL23" s="621"/>
      <c r="BM23" s="621"/>
      <c r="BN23" s="622"/>
      <c r="BO23" s="673">
        <v>6</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1041559</v>
      </c>
      <c r="S24" s="621"/>
      <c r="T24" s="621"/>
      <c r="U24" s="621"/>
      <c r="V24" s="621"/>
      <c r="W24" s="621"/>
      <c r="X24" s="621"/>
      <c r="Y24" s="622"/>
      <c r="Z24" s="673">
        <v>0.7</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80449813</v>
      </c>
      <c r="CS24" s="671"/>
      <c r="CT24" s="671"/>
      <c r="CU24" s="671"/>
      <c r="CV24" s="671"/>
      <c r="CW24" s="671"/>
      <c r="CX24" s="671"/>
      <c r="CY24" s="718"/>
      <c r="CZ24" s="722">
        <v>53.3</v>
      </c>
      <c r="DA24" s="723"/>
      <c r="DB24" s="723"/>
      <c r="DC24" s="724"/>
      <c r="DD24" s="717">
        <v>45896226</v>
      </c>
      <c r="DE24" s="671"/>
      <c r="DF24" s="671"/>
      <c r="DG24" s="671"/>
      <c r="DH24" s="671"/>
      <c r="DI24" s="671"/>
      <c r="DJ24" s="671"/>
      <c r="DK24" s="718"/>
      <c r="DL24" s="717">
        <v>45427808</v>
      </c>
      <c r="DM24" s="671"/>
      <c r="DN24" s="671"/>
      <c r="DO24" s="671"/>
      <c r="DP24" s="671"/>
      <c r="DQ24" s="671"/>
      <c r="DR24" s="671"/>
      <c r="DS24" s="671"/>
      <c r="DT24" s="671"/>
      <c r="DU24" s="671"/>
      <c r="DV24" s="718"/>
      <c r="DW24" s="719">
        <v>53.5</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30953797</v>
      </c>
      <c r="S25" s="621"/>
      <c r="T25" s="621"/>
      <c r="U25" s="621"/>
      <c r="V25" s="621"/>
      <c r="W25" s="621"/>
      <c r="X25" s="621"/>
      <c r="Y25" s="622"/>
      <c r="Z25" s="673">
        <v>19.7</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25903627</v>
      </c>
      <c r="CS25" s="639"/>
      <c r="CT25" s="639"/>
      <c r="CU25" s="639"/>
      <c r="CV25" s="639"/>
      <c r="CW25" s="639"/>
      <c r="CX25" s="639"/>
      <c r="CY25" s="640"/>
      <c r="CZ25" s="623">
        <v>17.2</v>
      </c>
      <c r="DA25" s="641"/>
      <c r="DB25" s="641"/>
      <c r="DC25" s="642"/>
      <c r="DD25" s="626">
        <v>23958480</v>
      </c>
      <c r="DE25" s="639"/>
      <c r="DF25" s="639"/>
      <c r="DG25" s="639"/>
      <c r="DH25" s="639"/>
      <c r="DI25" s="639"/>
      <c r="DJ25" s="639"/>
      <c r="DK25" s="640"/>
      <c r="DL25" s="626">
        <v>23493376</v>
      </c>
      <c r="DM25" s="639"/>
      <c r="DN25" s="639"/>
      <c r="DO25" s="639"/>
      <c r="DP25" s="639"/>
      <c r="DQ25" s="639"/>
      <c r="DR25" s="639"/>
      <c r="DS25" s="639"/>
      <c r="DT25" s="639"/>
      <c r="DU25" s="639"/>
      <c r="DV25" s="640"/>
      <c r="DW25" s="643">
        <v>27.7</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18998041</v>
      </c>
      <c r="CS26" s="621"/>
      <c r="CT26" s="621"/>
      <c r="CU26" s="621"/>
      <c r="CV26" s="621"/>
      <c r="CW26" s="621"/>
      <c r="CX26" s="621"/>
      <c r="CY26" s="622"/>
      <c r="CZ26" s="623">
        <v>12.6</v>
      </c>
      <c r="DA26" s="641"/>
      <c r="DB26" s="641"/>
      <c r="DC26" s="642"/>
      <c r="DD26" s="626">
        <v>17088129</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8803177</v>
      </c>
      <c r="S27" s="621"/>
      <c r="T27" s="621"/>
      <c r="U27" s="621"/>
      <c r="V27" s="621"/>
      <c r="W27" s="621"/>
      <c r="X27" s="621"/>
      <c r="Y27" s="622"/>
      <c r="Z27" s="673">
        <v>5.6</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68265765</v>
      </c>
      <c r="BH27" s="621"/>
      <c r="BI27" s="621"/>
      <c r="BJ27" s="621"/>
      <c r="BK27" s="621"/>
      <c r="BL27" s="621"/>
      <c r="BM27" s="621"/>
      <c r="BN27" s="622"/>
      <c r="BO27" s="673">
        <v>100</v>
      </c>
      <c r="BP27" s="673"/>
      <c r="BQ27" s="673"/>
      <c r="BR27" s="673"/>
      <c r="BS27" s="626">
        <v>525822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45763664</v>
      </c>
      <c r="CS27" s="639"/>
      <c r="CT27" s="639"/>
      <c r="CU27" s="639"/>
      <c r="CV27" s="639"/>
      <c r="CW27" s="639"/>
      <c r="CX27" s="639"/>
      <c r="CY27" s="640"/>
      <c r="CZ27" s="623">
        <v>30.3</v>
      </c>
      <c r="DA27" s="641"/>
      <c r="DB27" s="641"/>
      <c r="DC27" s="642"/>
      <c r="DD27" s="626">
        <v>13207732</v>
      </c>
      <c r="DE27" s="639"/>
      <c r="DF27" s="639"/>
      <c r="DG27" s="639"/>
      <c r="DH27" s="639"/>
      <c r="DI27" s="639"/>
      <c r="DJ27" s="639"/>
      <c r="DK27" s="640"/>
      <c r="DL27" s="626">
        <v>13205000</v>
      </c>
      <c r="DM27" s="639"/>
      <c r="DN27" s="639"/>
      <c r="DO27" s="639"/>
      <c r="DP27" s="639"/>
      <c r="DQ27" s="639"/>
      <c r="DR27" s="639"/>
      <c r="DS27" s="639"/>
      <c r="DT27" s="639"/>
      <c r="DU27" s="639"/>
      <c r="DV27" s="640"/>
      <c r="DW27" s="643">
        <v>15.6</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174456</v>
      </c>
      <c r="S28" s="621"/>
      <c r="T28" s="621"/>
      <c r="U28" s="621"/>
      <c r="V28" s="621"/>
      <c r="W28" s="621"/>
      <c r="X28" s="621"/>
      <c r="Y28" s="622"/>
      <c r="Z28" s="673">
        <v>0.1</v>
      </c>
      <c r="AA28" s="673"/>
      <c r="AB28" s="673"/>
      <c r="AC28" s="673"/>
      <c r="AD28" s="674" t="s">
        <v>112</v>
      </c>
      <c r="AE28" s="674"/>
      <c r="AF28" s="674"/>
      <c r="AG28" s="674"/>
      <c r="AH28" s="674"/>
      <c r="AI28" s="674"/>
      <c r="AJ28" s="674"/>
      <c r="AK28" s="674"/>
      <c r="AL28" s="643" t="s">
        <v>112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8782522</v>
      </c>
      <c r="CS28" s="621"/>
      <c r="CT28" s="621"/>
      <c r="CU28" s="621"/>
      <c r="CV28" s="621"/>
      <c r="CW28" s="621"/>
      <c r="CX28" s="621"/>
      <c r="CY28" s="622"/>
      <c r="CZ28" s="623">
        <v>5.8</v>
      </c>
      <c r="DA28" s="641"/>
      <c r="DB28" s="641"/>
      <c r="DC28" s="642"/>
      <c r="DD28" s="626">
        <v>8730014</v>
      </c>
      <c r="DE28" s="621"/>
      <c r="DF28" s="621"/>
      <c r="DG28" s="621"/>
      <c r="DH28" s="621"/>
      <c r="DI28" s="621"/>
      <c r="DJ28" s="621"/>
      <c r="DK28" s="622"/>
      <c r="DL28" s="626">
        <v>8729432</v>
      </c>
      <c r="DM28" s="621"/>
      <c r="DN28" s="621"/>
      <c r="DO28" s="621"/>
      <c r="DP28" s="621"/>
      <c r="DQ28" s="621"/>
      <c r="DR28" s="621"/>
      <c r="DS28" s="621"/>
      <c r="DT28" s="621"/>
      <c r="DU28" s="621"/>
      <c r="DV28" s="622"/>
      <c r="DW28" s="643">
        <v>10.3</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931635</v>
      </c>
      <c r="S29" s="621"/>
      <c r="T29" s="621"/>
      <c r="U29" s="621"/>
      <c r="V29" s="621"/>
      <c r="W29" s="621"/>
      <c r="X29" s="621"/>
      <c r="Y29" s="622"/>
      <c r="Z29" s="673">
        <v>0.6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8782522</v>
      </c>
      <c r="CS29" s="639"/>
      <c r="CT29" s="639"/>
      <c r="CU29" s="639"/>
      <c r="CV29" s="639"/>
      <c r="CW29" s="639"/>
      <c r="CX29" s="639"/>
      <c r="CY29" s="640"/>
      <c r="CZ29" s="623">
        <v>5.8</v>
      </c>
      <c r="DA29" s="641"/>
      <c r="DB29" s="641"/>
      <c r="DC29" s="642"/>
      <c r="DD29" s="626">
        <v>8730014</v>
      </c>
      <c r="DE29" s="639"/>
      <c r="DF29" s="639"/>
      <c r="DG29" s="639"/>
      <c r="DH29" s="639"/>
      <c r="DI29" s="639"/>
      <c r="DJ29" s="639"/>
      <c r="DK29" s="640"/>
      <c r="DL29" s="626">
        <v>8729432</v>
      </c>
      <c r="DM29" s="639"/>
      <c r="DN29" s="639"/>
      <c r="DO29" s="639"/>
      <c r="DP29" s="639"/>
      <c r="DQ29" s="639"/>
      <c r="DR29" s="639"/>
      <c r="DS29" s="639"/>
      <c r="DT29" s="639"/>
      <c r="DU29" s="639"/>
      <c r="DV29" s="640"/>
      <c r="DW29" s="643">
        <v>10.3</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1645504</v>
      </c>
      <c r="S30" s="621"/>
      <c r="T30" s="621"/>
      <c r="U30" s="621"/>
      <c r="V30" s="621"/>
      <c r="W30" s="621"/>
      <c r="X30" s="621"/>
      <c r="Y30" s="622"/>
      <c r="Z30" s="673">
        <v>1</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96.8</v>
      </c>
      <c r="BN30" s="687"/>
      <c r="BO30" s="687"/>
      <c r="BP30" s="687"/>
      <c r="BQ30" s="689"/>
      <c r="BR30" s="686">
        <v>99</v>
      </c>
      <c r="BS30" s="687"/>
      <c r="BT30" s="687"/>
      <c r="BU30" s="687"/>
      <c r="BV30" s="687"/>
      <c r="BW30" s="687"/>
      <c r="BX30" s="688">
        <v>96.4</v>
      </c>
      <c r="BY30" s="687"/>
      <c r="BZ30" s="687"/>
      <c r="CA30" s="687"/>
      <c r="CB30" s="689"/>
      <c r="CD30" s="692"/>
      <c r="CE30" s="693"/>
      <c r="CF30" s="657" t="s">
        <v>292</v>
      </c>
      <c r="CG30" s="654"/>
      <c r="CH30" s="654"/>
      <c r="CI30" s="654"/>
      <c r="CJ30" s="654"/>
      <c r="CK30" s="654"/>
      <c r="CL30" s="654"/>
      <c r="CM30" s="654"/>
      <c r="CN30" s="654"/>
      <c r="CO30" s="654"/>
      <c r="CP30" s="654"/>
      <c r="CQ30" s="655"/>
      <c r="CR30" s="620">
        <v>7923500</v>
      </c>
      <c r="CS30" s="621"/>
      <c r="CT30" s="621"/>
      <c r="CU30" s="621"/>
      <c r="CV30" s="621"/>
      <c r="CW30" s="621"/>
      <c r="CX30" s="621"/>
      <c r="CY30" s="622"/>
      <c r="CZ30" s="623">
        <v>5.2</v>
      </c>
      <c r="DA30" s="641"/>
      <c r="DB30" s="641"/>
      <c r="DC30" s="642"/>
      <c r="DD30" s="626">
        <v>7870992</v>
      </c>
      <c r="DE30" s="621"/>
      <c r="DF30" s="621"/>
      <c r="DG30" s="621"/>
      <c r="DH30" s="621"/>
      <c r="DI30" s="621"/>
      <c r="DJ30" s="621"/>
      <c r="DK30" s="622"/>
      <c r="DL30" s="626">
        <v>7870410</v>
      </c>
      <c r="DM30" s="621"/>
      <c r="DN30" s="621"/>
      <c r="DO30" s="621"/>
      <c r="DP30" s="621"/>
      <c r="DQ30" s="621"/>
      <c r="DR30" s="621"/>
      <c r="DS30" s="621"/>
      <c r="DT30" s="621"/>
      <c r="DU30" s="621"/>
      <c r="DV30" s="622"/>
      <c r="DW30" s="643">
        <v>9.3000000000000007</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7809684</v>
      </c>
      <c r="S31" s="621"/>
      <c r="T31" s="621"/>
      <c r="U31" s="621"/>
      <c r="V31" s="621"/>
      <c r="W31" s="621"/>
      <c r="X31" s="621"/>
      <c r="Y31" s="622"/>
      <c r="Z31" s="673">
        <v>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96.6</v>
      </c>
      <c r="BN31" s="685"/>
      <c r="BO31" s="685"/>
      <c r="BP31" s="685"/>
      <c r="BQ31" s="649"/>
      <c r="BR31" s="684">
        <v>98.8</v>
      </c>
      <c r="BS31" s="639"/>
      <c r="BT31" s="639"/>
      <c r="BU31" s="639"/>
      <c r="BV31" s="639"/>
      <c r="BW31" s="639"/>
      <c r="BX31" s="675">
        <v>96.3</v>
      </c>
      <c r="BY31" s="685"/>
      <c r="BZ31" s="685"/>
      <c r="CA31" s="685"/>
      <c r="CB31" s="649"/>
      <c r="CD31" s="692"/>
      <c r="CE31" s="693"/>
      <c r="CF31" s="657" t="s">
        <v>296</v>
      </c>
      <c r="CG31" s="654"/>
      <c r="CH31" s="654"/>
      <c r="CI31" s="654"/>
      <c r="CJ31" s="654"/>
      <c r="CK31" s="654"/>
      <c r="CL31" s="654"/>
      <c r="CM31" s="654"/>
      <c r="CN31" s="654"/>
      <c r="CO31" s="654"/>
      <c r="CP31" s="654"/>
      <c r="CQ31" s="655"/>
      <c r="CR31" s="620">
        <v>859022</v>
      </c>
      <c r="CS31" s="639"/>
      <c r="CT31" s="639"/>
      <c r="CU31" s="639"/>
      <c r="CV31" s="639"/>
      <c r="CW31" s="639"/>
      <c r="CX31" s="639"/>
      <c r="CY31" s="640"/>
      <c r="CZ31" s="623">
        <v>0.6</v>
      </c>
      <c r="DA31" s="641"/>
      <c r="DB31" s="641"/>
      <c r="DC31" s="642"/>
      <c r="DD31" s="626">
        <v>859022</v>
      </c>
      <c r="DE31" s="639"/>
      <c r="DF31" s="639"/>
      <c r="DG31" s="639"/>
      <c r="DH31" s="639"/>
      <c r="DI31" s="639"/>
      <c r="DJ31" s="639"/>
      <c r="DK31" s="640"/>
      <c r="DL31" s="626">
        <v>859022</v>
      </c>
      <c r="DM31" s="639"/>
      <c r="DN31" s="639"/>
      <c r="DO31" s="639"/>
      <c r="DP31" s="639"/>
      <c r="DQ31" s="639"/>
      <c r="DR31" s="639"/>
      <c r="DS31" s="639"/>
      <c r="DT31" s="639"/>
      <c r="DU31" s="639"/>
      <c r="DV31" s="640"/>
      <c r="DW31" s="643">
        <v>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2060368</v>
      </c>
      <c r="S32" s="621"/>
      <c r="T32" s="621"/>
      <c r="U32" s="621"/>
      <c r="V32" s="621"/>
      <c r="W32" s="621"/>
      <c r="X32" s="621"/>
      <c r="Y32" s="622"/>
      <c r="Z32" s="673">
        <v>1.3</v>
      </c>
      <c r="AA32" s="673"/>
      <c r="AB32" s="673"/>
      <c r="AC32" s="673"/>
      <c r="AD32" s="674">
        <v>3130</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99.3</v>
      </c>
      <c r="BH32" s="605"/>
      <c r="BI32" s="605"/>
      <c r="BJ32" s="605"/>
      <c r="BK32" s="605"/>
      <c r="BL32" s="605"/>
      <c r="BM32" s="668">
        <v>96.6</v>
      </c>
      <c r="BN32" s="605"/>
      <c r="BO32" s="605"/>
      <c r="BP32" s="605"/>
      <c r="BQ32" s="662"/>
      <c r="BR32" s="683">
        <v>99.2</v>
      </c>
      <c r="BS32" s="605"/>
      <c r="BT32" s="605"/>
      <c r="BU32" s="605"/>
      <c r="BV32" s="605"/>
      <c r="BW32" s="605"/>
      <c r="BX32" s="668">
        <v>96</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15847400</v>
      </c>
      <c r="S33" s="621"/>
      <c r="T33" s="621"/>
      <c r="U33" s="621"/>
      <c r="V33" s="621"/>
      <c r="W33" s="621"/>
      <c r="X33" s="621"/>
      <c r="Y33" s="622"/>
      <c r="Z33" s="673">
        <v>10.1</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49263557</v>
      </c>
      <c r="CS33" s="639"/>
      <c r="CT33" s="639"/>
      <c r="CU33" s="639"/>
      <c r="CV33" s="639"/>
      <c r="CW33" s="639"/>
      <c r="CX33" s="639"/>
      <c r="CY33" s="640"/>
      <c r="CZ33" s="623">
        <v>32.6</v>
      </c>
      <c r="DA33" s="641"/>
      <c r="DB33" s="641"/>
      <c r="DC33" s="642"/>
      <c r="DD33" s="626">
        <v>42067714</v>
      </c>
      <c r="DE33" s="639"/>
      <c r="DF33" s="639"/>
      <c r="DG33" s="639"/>
      <c r="DH33" s="639"/>
      <c r="DI33" s="639"/>
      <c r="DJ33" s="639"/>
      <c r="DK33" s="640"/>
      <c r="DL33" s="626">
        <v>33817084</v>
      </c>
      <c r="DM33" s="639"/>
      <c r="DN33" s="639"/>
      <c r="DO33" s="639"/>
      <c r="DP33" s="639"/>
      <c r="DQ33" s="639"/>
      <c r="DR33" s="639"/>
      <c r="DS33" s="639"/>
      <c r="DT33" s="639"/>
      <c r="DU33" s="639"/>
      <c r="DV33" s="640"/>
      <c r="DW33" s="643">
        <v>39.799999999999997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21479589</v>
      </c>
      <c r="CS34" s="621"/>
      <c r="CT34" s="621"/>
      <c r="CU34" s="621"/>
      <c r="CV34" s="621"/>
      <c r="CW34" s="621"/>
      <c r="CX34" s="621"/>
      <c r="CY34" s="622"/>
      <c r="CZ34" s="623">
        <v>14.2</v>
      </c>
      <c r="DA34" s="641"/>
      <c r="DB34" s="641"/>
      <c r="DC34" s="642"/>
      <c r="DD34" s="626">
        <v>17436685</v>
      </c>
      <c r="DE34" s="621"/>
      <c r="DF34" s="621"/>
      <c r="DG34" s="621"/>
      <c r="DH34" s="621"/>
      <c r="DI34" s="621"/>
      <c r="DJ34" s="621"/>
      <c r="DK34" s="622"/>
      <c r="DL34" s="626">
        <v>15845265</v>
      </c>
      <c r="DM34" s="621"/>
      <c r="DN34" s="621"/>
      <c r="DO34" s="621"/>
      <c r="DP34" s="621"/>
      <c r="DQ34" s="621"/>
      <c r="DR34" s="621"/>
      <c r="DS34" s="621"/>
      <c r="DT34" s="621"/>
      <c r="DU34" s="621"/>
      <c r="DV34" s="622"/>
      <c r="DW34" s="643">
        <v>18.7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5190000</v>
      </c>
      <c r="S35" s="621"/>
      <c r="T35" s="621"/>
      <c r="U35" s="621"/>
      <c r="V35" s="621"/>
      <c r="W35" s="621"/>
      <c r="X35" s="621"/>
      <c r="Y35" s="622"/>
      <c r="Z35" s="673">
        <v>3.3</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19331275</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1823517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2037388</v>
      </c>
      <c r="CS35" s="639"/>
      <c r="CT35" s="639"/>
      <c r="CU35" s="639"/>
      <c r="CV35" s="639"/>
      <c r="CW35" s="639"/>
      <c r="CX35" s="639"/>
      <c r="CY35" s="640"/>
      <c r="CZ35" s="623">
        <v>1.3</v>
      </c>
      <c r="DA35" s="641"/>
      <c r="DB35" s="641"/>
      <c r="DC35" s="642"/>
      <c r="DD35" s="626">
        <v>1964071</v>
      </c>
      <c r="DE35" s="639"/>
      <c r="DF35" s="639"/>
      <c r="DG35" s="639"/>
      <c r="DH35" s="639"/>
      <c r="DI35" s="639"/>
      <c r="DJ35" s="639"/>
      <c r="DK35" s="640"/>
      <c r="DL35" s="626">
        <v>1964071</v>
      </c>
      <c r="DM35" s="639"/>
      <c r="DN35" s="639"/>
      <c r="DO35" s="639"/>
      <c r="DP35" s="639"/>
      <c r="DQ35" s="639"/>
      <c r="DR35" s="639"/>
      <c r="DS35" s="639"/>
      <c r="DT35" s="639"/>
      <c r="DU35" s="639"/>
      <c r="DV35" s="640"/>
      <c r="DW35" s="643">
        <v>2.2999999999999998</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157039145</v>
      </c>
      <c r="S36" s="661"/>
      <c r="T36" s="661"/>
      <c r="U36" s="661"/>
      <c r="V36" s="661"/>
      <c r="W36" s="661"/>
      <c r="X36" s="661"/>
      <c r="Y36" s="664"/>
      <c r="Z36" s="665">
        <v>100</v>
      </c>
      <c r="AA36" s="665"/>
      <c r="AB36" s="665"/>
      <c r="AC36" s="665"/>
      <c r="AD36" s="666">
        <v>79722004</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3875483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1373884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7988973</v>
      </c>
      <c r="CS36" s="621"/>
      <c r="CT36" s="621"/>
      <c r="CU36" s="621"/>
      <c r="CV36" s="621"/>
      <c r="CW36" s="621"/>
      <c r="CX36" s="621"/>
      <c r="CY36" s="622"/>
      <c r="CZ36" s="623">
        <v>5.3</v>
      </c>
      <c r="DA36" s="641"/>
      <c r="DB36" s="641"/>
      <c r="DC36" s="642"/>
      <c r="DD36" s="626">
        <v>7218856</v>
      </c>
      <c r="DE36" s="621"/>
      <c r="DF36" s="621"/>
      <c r="DG36" s="621"/>
      <c r="DH36" s="621"/>
      <c r="DI36" s="621"/>
      <c r="DJ36" s="621"/>
      <c r="DK36" s="622"/>
      <c r="DL36" s="626">
        <v>4488871</v>
      </c>
      <c r="DM36" s="621"/>
      <c r="DN36" s="621"/>
      <c r="DO36" s="621"/>
      <c r="DP36" s="621"/>
      <c r="DQ36" s="621"/>
      <c r="DR36" s="621"/>
      <c r="DS36" s="621"/>
      <c r="DT36" s="621"/>
      <c r="DU36" s="621"/>
      <c r="DV36" s="622"/>
      <c r="DW36" s="643">
        <v>5.3</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3272602</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77832</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33229</v>
      </c>
      <c r="CS37" s="639"/>
      <c r="CT37" s="639"/>
      <c r="CU37" s="639"/>
      <c r="CV37" s="639"/>
      <c r="CW37" s="639"/>
      <c r="CX37" s="639"/>
      <c r="CY37" s="640"/>
      <c r="CZ37" s="623">
        <v>0</v>
      </c>
      <c r="DA37" s="641"/>
      <c r="DB37" s="641"/>
      <c r="DC37" s="642"/>
      <c r="DD37" s="626">
        <v>32706</v>
      </c>
      <c r="DE37" s="639"/>
      <c r="DF37" s="639"/>
      <c r="DG37" s="639"/>
      <c r="DH37" s="639"/>
      <c r="DI37" s="639"/>
      <c r="DJ37" s="639"/>
      <c r="DK37" s="640"/>
      <c r="DL37" s="626">
        <v>30679</v>
      </c>
      <c r="DM37" s="639"/>
      <c r="DN37" s="639"/>
      <c r="DO37" s="639"/>
      <c r="DP37" s="639"/>
      <c r="DQ37" s="639"/>
      <c r="DR37" s="639"/>
      <c r="DS37" s="639"/>
      <c r="DT37" s="639"/>
      <c r="DU37" s="639"/>
      <c r="DV37" s="640"/>
      <c r="DW37" s="643">
        <v>0</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v>89866</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120491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15404643</v>
      </c>
      <c r="CS38" s="621"/>
      <c r="CT38" s="621"/>
      <c r="CU38" s="621"/>
      <c r="CV38" s="621"/>
      <c r="CW38" s="621"/>
      <c r="CX38" s="621"/>
      <c r="CY38" s="622"/>
      <c r="CZ38" s="623">
        <v>10.199999999999999</v>
      </c>
      <c r="DA38" s="641"/>
      <c r="DB38" s="641"/>
      <c r="DC38" s="642"/>
      <c r="DD38" s="626">
        <v>13291959</v>
      </c>
      <c r="DE38" s="621"/>
      <c r="DF38" s="621"/>
      <c r="DG38" s="621"/>
      <c r="DH38" s="621"/>
      <c r="DI38" s="621"/>
      <c r="DJ38" s="621"/>
      <c r="DK38" s="622"/>
      <c r="DL38" s="626">
        <v>11518877</v>
      </c>
      <c r="DM38" s="621"/>
      <c r="DN38" s="621"/>
      <c r="DO38" s="621"/>
      <c r="DP38" s="621"/>
      <c r="DQ38" s="621"/>
      <c r="DR38" s="621"/>
      <c r="DS38" s="621"/>
      <c r="DT38" s="621"/>
      <c r="DU38" s="621"/>
      <c r="DV38" s="622"/>
      <c r="DW38" s="643">
        <v>13.6</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v>51149</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97</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1296954</v>
      </c>
      <c r="CS39" s="639"/>
      <c r="CT39" s="639"/>
      <c r="CU39" s="639"/>
      <c r="CV39" s="639"/>
      <c r="CW39" s="639"/>
      <c r="CX39" s="639"/>
      <c r="CY39" s="640"/>
      <c r="CZ39" s="623">
        <v>0.9</v>
      </c>
      <c r="DA39" s="641"/>
      <c r="DB39" s="641"/>
      <c r="DC39" s="642"/>
      <c r="DD39" s="626">
        <v>1262835</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2902298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91</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1056010</v>
      </c>
      <c r="CS40" s="621"/>
      <c r="CT40" s="621"/>
      <c r="CU40" s="621"/>
      <c r="CV40" s="621"/>
      <c r="CW40" s="621"/>
      <c r="CX40" s="621"/>
      <c r="CY40" s="622"/>
      <c r="CZ40" s="623">
        <v>0.7</v>
      </c>
      <c r="DA40" s="641"/>
      <c r="DB40" s="641"/>
      <c r="DC40" s="642"/>
      <c r="DD40" s="626">
        <v>893308</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9139877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273</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21281423</v>
      </c>
      <c r="CS42" s="621"/>
      <c r="CT42" s="621"/>
      <c r="CU42" s="621"/>
      <c r="CV42" s="621"/>
      <c r="CW42" s="621"/>
      <c r="CX42" s="621"/>
      <c r="CY42" s="622"/>
      <c r="CZ42" s="623">
        <v>14.1</v>
      </c>
      <c r="DA42" s="624"/>
      <c r="DB42" s="624"/>
      <c r="DC42" s="625"/>
      <c r="DD42" s="626">
        <v>5824591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614555</v>
      </c>
      <c r="CS43" s="639"/>
      <c r="CT43" s="639"/>
      <c r="CU43" s="639"/>
      <c r="CV43" s="639"/>
      <c r="CW43" s="639"/>
      <c r="CX43" s="639"/>
      <c r="CY43" s="640"/>
      <c r="CZ43" s="623">
        <v>0.4</v>
      </c>
      <c r="DA43" s="641"/>
      <c r="DB43" s="641"/>
      <c r="DC43" s="642"/>
      <c r="DD43" s="626">
        <v>614555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21276846</v>
      </c>
      <c r="CS44" s="621"/>
      <c r="CT44" s="621"/>
      <c r="CU44" s="621"/>
      <c r="CV44" s="621"/>
      <c r="CW44" s="621"/>
      <c r="CX44" s="621"/>
      <c r="CY44" s="622"/>
      <c r="CZ44" s="623">
        <v>14.1</v>
      </c>
      <c r="DA44" s="624"/>
      <c r="DB44" s="624"/>
      <c r="DC44" s="625"/>
      <c r="DD44" s="626">
        <v>5820014</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6847081</v>
      </c>
      <c r="CS45" s="639"/>
      <c r="CT45" s="639"/>
      <c r="CU45" s="639"/>
      <c r="CV45" s="639"/>
      <c r="CW45" s="639"/>
      <c r="CX45" s="639"/>
      <c r="CY45" s="640"/>
      <c r="CZ45" s="623">
        <v>4.5</v>
      </c>
      <c r="DA45" s="641"/>
      <c r="DB45" s="641"/>
      <c r="DC45" s="642"/>
      <c r="DD45" s="626">
        <v>336425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14353478</v>
      </c>
      <c r="CS46" s="621"/>
      <c r="CT46" s="621"/>
      <c r="CU46" s="621"/>
      <c r="CV46" s="621"/>
      <c r="CW46" s="621"/>
      <c r="CX46" s="621"/>
      <c r="CY46" s="622"/>
      <c r="CZ46" s="623">
        <v>9.5</v>
      </c>
      <c r="DA46" s="624"/>
      <c r="DB46" s="624"/>
      <c r="DC46" s="625"/>
      <c r="DD46" s="626">
        <v>5460802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v>4577</v>
      </c>
      <c r="CS47" s="639"/>
      <c r="CT47" s="639"/>
      <c r="CU47" s="639"/>
      <c r="CV47" s="639"/>
      <c r="CW47" s="639"/>
      <c r="CX47" s="639"/>
      <c r="CY47" s="640"/>
      <c r="CZ47" s="623">
        <v>0</v>
      </c>
      <c r="DA47" s="641"/>
      <c r="DB47" s="641"/>
      <c r="DC47" s="642"/>
      <c r="DD47" s="626">
        <v>4577</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150994793</v>
      </c>
      <c r="CS49" s="605"/>
      <c r="CT49" s="605"/>
      <c r="CU49" s="605"/>
      <c r="CV49" s="605"/>
      <c r="CW49" s="605"/>
      <c r="CX49" s="605"/>
      <c r="CY49" s="606"/>
      <c r="CZ49" s="607">
        <v>100</v>
      </c>
      <c r="DA49" s="608"/>
      <c r="DB49" s="608"/>
      <c r="DC49" s="609"/>
      <c r="DD49" s="610">
        <v>93788531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159064</v>
      </c>
      <c r="R7" s="1134"/>
      <c r="S7" s="1134"/>
      <c r="T7" s="1134"/>
      <c r="U7" s="1134"/>
      <c r="V7" s="1134">
        <v>153020</v>
      </c>
      <c r="W7" s="1134"/>
      <c r="X7" s="1134"/>
      <c r="Y7" s="1134"/>
      <c r="Z7" s="1134"/>
      <c r="AA7" s="1134">
        <v>6044</v>
      </c>
      <c r="AB7" s="1134"/>
      <c r="AC7" s="1134"/>
      <c r="AD7" s="1134"/>
      <c r="AE7" s="1135"/>
      <c r="AF7" s="1136">
        <v>5763</v>
      </c>
      <c r="AG7" s="1137"/>
      <c r="AH7" s="1137"/>
      <c r="AI7" s="1137"/>
      <c r="AJ7" s="1138"/>
      <c r="AK7" s="1120">
        <v>1646</v>
      </c>
      <c r="AL7" s="1121"/>
      <c r="AM7" s="1121"/>
      <c r="AN7" s="1121"/>
      <c r="AO7" s="1121"/>
      <c r="AP7" s="1121">
        <v>114104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-3</v>
      </c>
      <c r="CI7" s="1118"/>
      <c r="CJ7" s="1118"/>
      <c r="CK7" s="1118"/>
      <c r="CL7" s="1119"/>
      <c r="CM7" s="1117">
        <v>565</v>
      </c>
      <c r="CN7" s="1118"/>
      <c r="CO7" s="1118"/>
      <c r="CP7" s="1118"/>
      <c r="CQ7" s="1119"/>
      <c r="CR7" s="1117">
        <v>500</v>
      </c>
      <c r="CS7" s="1118"/>
      <c r="CT7" s="1118"/>
      <c r="CU7" s="1118"/>
      <c r="CV7" s="1119"/>
      <c r="CW7" s="1117">
        <v>73</v>
      </c>
      <c r="CX7" s="1118"/>
      <c r="CY7" s="1118"/>
      <c r="CZ7" s="1118"/>
      <c r="DA7" s="1119"/>
      <c r="DB7" s="1117" t="s">
        <v>554</v>
      </c>
      <c r="DC7" s="1118"/>
      <c r="DD7" s="1118"/>
      <c r="DE7" s="1118"/>
      <c r="DF7" s="1119"/>
      <c r="DG7" s="1117" t="s">
        <v>555</v>
      </c>
      <c r="DH7" s="1118"/>
      <c r="DI7" s="1118"/>
      <c r="DJ7" s="1118"/>
      <c r="DK7" s="1119"/>
      <c r="DL7" s="1117" t="s">
        <v>555</v>
      </c>
      <c r="DM7" s="1118"/>
      <c r="DN7" s="1118"/>
      <c r="DO7" s="1118"/>
      <c r="DP7" s="1119"/>
      <c r="DQ7" s="1117" t="s">
        <v>555</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538</v>
      </c>
      <c r="BT8" s="1044"/>
      <c r="BU8" s="1044"/>
      <c r="BV8" s="1044"/>
      <c r="BW8" s="1044"/>
      <c r="BX8" s="1044"/>
      <c r="BY8" s="1044"/>
      <c r="BZ8" s="1044"/>
      <c r="CA8" s="1044"/>
      <c r="CB8" s="1044"/>
      <c r="CC8" s="1044"/>
      <c r="CD8" s="1044"/>
      <c r="CE8" s="1044"/>
      <c r="CF8" s="1044"/>
      <c r="CG8" s="1045"/>
      <c r="CH8" s="1018">
        <v>0</v>
      </c>
      <c r="CI8" s="1019"/>
      <c r="CJ8" s="1019"/>
      <c r="CK8" s="1019"/>
      <c r="CL8" s="1020"/>
      <c r="CM8" s="1018">
        <v>500</v>
      </c>
      <c r="CN8" s="1019"/>
      <c r="CO8" s="1019"/>
      <c r="CP8" s="1019"/>
      <c r="CQ8" s="1020"/>
      <c r="CR8" s="1018">
        <v>401</v>
      </c>
      <c r="CS8" s="1019"/>
      <c r="CT8" s="1019"/>
      <c r="CU8" s="1019"/>
      <c r="CV8" s="1020"/>
      <c r="CW8" s="1018">
        <v>44</v>
      </c>
      <c r="CX8" s="1019"/>
      <c r="CY8" s="1019"/>
      <c r="CZ8" s="1019"/>
      <c r="DA8" s="1020"/>
      <c r="DB8" s="1018" t="s">
        <v>554</v>
      </c>
      <c r="DC8" s="1019"/>
      <c r="DD8" s="1019"/>
      <c r="DE8" s="1019"/>
      <c r="DF8" s="1020"/>
      <c r="DG8" s="1018" t="s">
        <v>555</v>
      </c>
      <c r="DH8" s="1019"/>
      <c r="DI8" s="1019"/>
      <c r="DJ8" s="1019"/>
      <c r="DK8" s="1020"/>
      <c r="DL8" s="1018" t="s">
        <v>555</v>
      </c>
      <c r="DM8" s="1019"/>
      <c r="DN8" s="1019"/>
      <c r="DO8" s="1019"/>
      <c r="DP8" s="1020"/>
      <c r="DQ8" s="1018" t="s">
        <v>555</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539</v>
      </c>
      <c r="BT9" s="1044"/>
      <c r="BU9" s="1044"/>
      <c r="BV9" s="1044"/>
      <c r="BW9" s="1044"/>
      <c r="BX9" s="1044"/>
      <c r="BY9" s="1044"/>
      <c r="BZ9" s="1044"/>
      <c r="CA9" s="1044"/>
      <c r="CB9" s="1044"/>
      <c r="CC9" s="1044"/>
      <c r="CD9" s="1044"/>
      <c r="CE9" s="1044"/>
      <c r="CF9" s="1044"/>
      <c r="CG9" s="1045"/>
      <c r="CH9" s="1018">
        <v>-2</v>
      </c>
      <c r="CI9" s="1019"/>
      <c r="CJ9" s="1019"/>
      <c r="CK9" s="1019"/>
      <c r="CL9" s="1020"/>
      <c r="CM9" s="1018">
        <v>305</v>
      </c>
      <c r="CN9" s="1019"/>
      <c r="CO9" s="1019"/>
      <c r="CP9" s="1019"/>
      <c r="CQ9" s="1020"/>
      <c r="CR9" s="1018">
        <v>300</v>
      </c>
      <c r="CS9" s="1019"/>
      <c r="CT9" s="1019"/>
      <c r="CU9" s="1019"/>
      <c r="CV9" s="1020"/>
      <c r="CW9" s="1018">
        <v>37</v>
      </c>
      <c r="CX9" s="1019"/>
      <c r="CY9" s="1019"/>
      <c r="CZ9" s="1019"/>
      <c r="DA9" s="1020"/>
      <c r="DB9" s="1018" t="s">
        <v>554</v>
      </c>
      <c r="DC9" s="1019"/>
      <c r="DD9" s="1019"/>
      <c r="DE9" s="1019"/>
      <c r="DF9" s="1020"/>
      <c r="DG9" s="1018" t="s">
        <v>554</v>
      </c>
      <c r="DH9" s="1019"/>
      <c r="DI9" s="1019"/>
      <c r="DJ9" s="1019"/>
      <c r="DK9" s="1020"/>
      <c r="DL9" s="1018" t="s">
        <v>554</v>
      </c>
      <c r="DM9" s="1019"/>
      <c r="DN9" s="1019"/>
      <c r="DO9" s="1019"/>
      <c r="DP9" s="1020"/>
      <c r="DQ9" s="1018" t="s">
        <v>554</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159064</v>
      </c>
      <c r="R23" s="1098"/>
      <c r="S23" s="1098"/>
      <c r="T23" s="1098"/>
      <c r="U23" s="1098"/>
      <c r="V23" s="1098">
        <v>153020</v>
      </c>
      <c r="W23" s="1098"/>
      <c r="X23" s="1098"/>
      <c r="Y23" s="1098"/>
      <c r="Z23" s="1098"/>
      <c r="AA23" s="1098">
        <v>6044</v>
      </c>
      <c r="AB23" s="1098"/>
      <c r="AC23" s="1098"/>
      <c r="AD23" s="1098"/>
      <c r="AE23" s="1099"/>
      <c r="AF23" s="1100">
        <v>5763</v>
      </c>
      <c r="AG23" s="1098"/>
      <c r="AH23" s="1098"/>
      <c r="AI23" s="1098"/>
      <c r="AJ23" s="1101"/>
      <c r="AK23" s="1102"/>
      <c r="AL23" s="1103"/>
      <c r="AM23" s="1103"/>
      <c r="AN23" s="1103"/>
      <c r="AO23" s="1103"/>
      <c r="AP23" s="1098">
        <v>114104</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57754</v>
      </c>
      <c r="R28" s="1083"/>
      <c r="S28" s="1083"/>
      <c r="T28" s="1083"/>
      <c r="U28" s="1083"/>
      <c r="V28" s="1083">
        <v>55931</v>
      </c>
      <c r="W28" s="1083"/>
      <c r="X28" s="1083"/>
      <c r="Y28" s="1083"/>
      <c r="Z28" s="1083"/>
      <c r="AA28" s="1083">
        <v>1824</v>
      </c>
      <c r="AB28" s="1083"/>
      <c r="AC28" s="1083"/>
      <c r="AD28" s="1083"/>
      <c r="AE28" s="1084"/>
      <c r="AF28" s="1085">
        <v>1824</v>
      </c>
      <c r="AG28" s="1083"/>
      <c r="AH28" s="1083"/>
      <c r="AI28" s="1083"/>
      <c r="AJ28" s="1086"/>
      <c r="AK28" s="1087">
        <v>2902</v>
      </c>
      <c r="AL28" s="1075"/>
      <c r="AM28" s="1075"/>
      <c r="AN28" s="1075"/>
      <c r="AO28" s="1075"/>
      <c r="AP28" s="1075" t="s">
        <v>547</v>
      </c>
      <c r="AQ28" s="1075"/>
      <c r="AR28" s="1075"/>
      <c r="AS28" s="1075"/>
      <c r="AT28" s="1075"/>
      <c r="AU28" s="1075" t="s">
        <v>549</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33625</v>
      </c>
      <c r="R29" s="1073"/>
      <c r="S29" s="1073"/>
      <c r="T29" s="1073"/>
      <c r="U29" s="1073"/>
      <c r="V29" s="1073">
        <v>31608</v>
      </c>
      <c r="W29" s="1073"/>
      <c r="X29" s="1073"/>
      <c r="Y29" s="1073"/>
      <c r="Z29" s="1073"/>
      <c r="AA29" s="1073">
        <v>2017</v>
      </c>
      <c r="AB29" s="1073"/>
      <c r="AC29" s="1073"/>
      <c r="AD29" s="1073"/>
      <c r="AE29" s="1074"/>
      <c r="AF29" s="1048">
        <v>2017</v>
      </c>
      <c r="AG29" s="1049"/>
      <c r="AH29" s="1049"/>
      <c r="AI29" s="1049"/>
      <c r="AJ29" s="1050"/>
      <c r="AK29" s="1009">
        <v>4952</v>
      </c>
      <c r="AL29" s="1000"/>
      <c r="AM29" s="1000"/>
      <c r="AN29" s="1000"/>
      <c r="AO29" s="1000"/>
      <c r="AP29" s="1000" t="s">
        <v>547</v>
      </c>
      <c r="AQ29" s="1000"/>
      <c r="AR29" s="1000"/>
      <c r="AS29" s="1000"/>
      <c r="AT29" s="1000"/>
      <c r="AU29" s="1000" t="s">
        <v>550</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5046</v>
      </c>
      <c r="R30" s="1073"/>
      <c r="S30" s="1073"/>
      <c r="T30" s="1073"/>
      <c r="U30" s="1073"/>
      <c r="V30" s="1073">
        <v>4966</v>
      </c>
      <c r="W30" s="1073"/>
      <c r="X30" s="1073"/>
      <c r="Y30" s="1073"/>
      <c r="Z30" s="1073"/>
      <c r="AA30" s="1073">
        <v>80</v>
      </c>
      <c r="AB30" s="1073"/>
      <c r="AC30" s="1073"/>
      <c r="AD30" s="1073"/>
      <c r="AE30" s="1074"/>
      <c r="AF30" s="1048">
        <v>80</v>
      </c>
      <c r="AG30" s="1049"/>
      <c r="AH30" s="1049"/>
      <c r="AI30" s="1049"/>
      <c r="AJ30" s="1050"/>
      <c r="AK30" s="1009">
        <v>763</v>
      </c>
      <c r="AL30" s="1000"/>
      <c r="AM30" s="1000"/>
      <c r="AN30" s="1000"/>
      <c r="AO30" s="1000"/>
      <c r="AP30" s="1000" t="s">
        <v>548</v>
      </c>
      <c r="AQ30" s="1000"/>
      <c r="AR30" s="1000"/>
      <c r="AS30" s="1000"/>
      <c r="AT30" s="1000"/>
      <c r="AU30" s="1000" t="s">
        <v>547</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213</v>
      </c>
      <c r="R31" s="1073"/>
      <c r="S31" s="1073"/>
      <c r="T31" s="1073"/>
      <c r="U31" s="1073"/>
      <c r="V31" s="1073">
        <v>74</v>
      </c>
      <c r="W31" s="1073"/>
      <c r="X31" s="1073"/>
      <c r="Y31" s="1073"/>
      <c r="Z31" s="1073"/>
      <c r="AA31" s="1073">
        <v>140</v>
      </c>
      <c r="AB31" s="1073"/>
      <c r="AC31" s="1073"/>
      <c r="AD31" s="1073"/>
      <c r="AE31" s="1074"/>
      <c r="AF31" s="1048">
        <v>140</v>
      </c>
      <c r="AG31" s="1049"/>
      <c r="AH31" s="1049"/>
      <c r="AI31" s="1049"/>
      <c r="AJ31" s="1050"/>
      <c r="AK31" s="1009" t="s">
        <v>546</v>
      </c>
      <c r="AL31" s="1000"/>
      <c r="AM31" s="1000"/>
      <c r="AN31" s="1000"/>
      <c r="AO31" s="1000"/>
      <c r="AP31" s="1000" t="s">
        <v>548</v>
      </c>
      <c r="AQ31" s="1000"/>
      <c r="AR31" s="1000"/>
      <c r="AS31" s="1000"/>
      <c r="AT31" s="1000"/>
      <c r="AU31" s="1000" t="s">
        <v>547</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22596</v>
      </c>
      <c r="R32" s="1073"/>
      <c r="S32" s="1073"/>
      <c r="T32" s="1073"/>
      <c r="U32" s="1073"/>
      <c r="V32" s="1073">
        <v>21468</v>
      </c>
      <c r="W32" s="1073"/>
      <c r="X32" s="1073"/>
      <c r="Y32" s="1073"/>
      <c r="Z32" s="1073"/>
      <c r="AA32" s="1073">
        <v>1128</v>
      </c>
      <c r="AB32" s="1073"/>
      <c r="AC32" s="1073"/>
      <c r="AD32" s="1073"/>
      <c r="AE32" s="1074"/>
      <c r="AF32" s="1048">
        <v>1128</v>
      </c>
      <c r="AG32" s="1049"/>
      <c r="AH32" s="1049"/>
      <c r="AI32" s="1049"/>
      <c r="AJ32" s="1050"/>
      <c r="AK32" s="1009" t="s">
        <v>547</v>
      </c>
      <c r="AL32" s="1000"/>
      <c r="AM32" s="1000"/>
      <c r="AN32" s="1000"/>
      <c r="AO32" s="1000"/>
      <c r="AP32" s="1000" t="s">
        <v>547</v>
      </c>
      <c r="AQ32" s="1000"/>
      <c r="AR32" s="1000"/>
      <c r="AS32" s="1000"/>
      <c r="AT32" s="1000"/>
      <c r="AU32" s="1000" t="s">
        <v>547</v>
      </c>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384</v>
      </c>
      <c r="C33" s="1067"/>
      <c r="D33" s="1067"/>
      <c r="E33" s="1067"/>
      <c r="F33" s="1067"/>
      <c r="G33" s="1067"/>
      <c r="H33" s="1067"/>
      <c r="I33" s="1067"/>
      <c r="J33" s="1067"/>
      <c r="K33" s="1067"/>
      <c r="L33" s="1067"/>
      <c r="M33" s="1067"/>
      <c r="N33" s="1067"/>
      <c r="O33" s="1067"/>
      <c r="P33" s="1068"/>
      <c r="Q33" s="1072">
        <v>1584</v>
      </c>
      <c r="R33" s="1073"/>
      <c r="S33" s="1073"/>
      <c r="T33" s="1073"/>
      <c r="U33" s="1073"/>
      <c r="V33" s="1073">
        <v>1494</v>
      </c>
      <c r="W33" s="1073"/>
      <c r="X33" s="1073"/>
      <c r="Y33" s="1073"/>
      <c r="Z33" s="1073"/>
      <c r="AA33" s="1073">
        <v>90</v>
      </c>
      <c r="AB33" s="1073"/>
      <c r="AC33" s="1073"/>
      <c r="AD33" s="1073"/>
      <c r="AE33" s="1074"/>
      <c r="AF33" s="1048">
        <v>1581</v>
      </c>
      <c r="AG33" s="1049"/>
      <c r="AH33" s="1049"/>
      <c r="AI33" s="1049"/>
      <c r="AJ33" s="1050"/>
      <c r="AK33" s="1009">
        <v>50</v>
      </c>
      <c r="AL33" s="1000"/>
      <c r="AM33" s="1000"/>
      <c r="AN33" s="1000"/>
      <c r="AO33" s="1000"/>
      <c r="AP33" s="1000">
        <v>3622</v>
      </c>
      <c r="AQ33" s="1000"/>
      <c r="AR33" s="1000"/>
      <c r="AS33" s="1000"/>
      <c r="AT33" s="1000"/>
      <c r="AU33" s="1000">
        <v>383</v>
      </c>
      <c r="AV33" s="1000"/>
      <c r="AW33" s="1000"/>
      <c r="AX33" s="1000"/>
      <c r="AY33" s="1000"/>
      <c r="AZ33" s="1071" t="s">
        <v>546</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386</v>
      </c>
      <c r="C34" s="1067"/>
      <c r="D34" s="1067"/>
      <c r="E34" s="1067"/>
      <c r="F34" s="1067"/>
      <c r="G34" s="1067"/>
      <c r="H34" s="1067"/>
      <c r="I34" s="1067"/>
      <c r="J34" s="1067"/>
      <c r="K34" s="1067"/>
      <c r="L34" s="1067"/>
      <c r="M34" s="1067"/>
      <c r="N34" s="1067"/>
      <c r="O34" s="1067"/>
      <c r="P34" s="1068"/>
      <c r="Q34" s="1072">
        <v>19684</v>
      </c>
      <c r="R34" s="1073"/>
      <c r="S34" s="1073"/>
      <c r="T34" s="1073"/>
      <c r="U34" s="1073"/>
      <c r="V34" s="1073">
        <v>20162</v>
      </c>
      <c r="W34" s="1073"/>
      <c r="X34" s="1073"/>
      <c r="Y34" s="1073"/>
      <c r="Z34" s="1073"/>
      <c r="AA34" s="1073">
        <v>-478</v>
      </c>
      <c r="AB34" s="1073"/>
      <c r="AC34" s="1073"/>
      <c r="AD34" s="1073"/>
      <c r="AE34" s="1074"/>
      <c r="AF34" s="1048">
        <v>4063</v>
      </c>
      <c r="AG34" s="1049"/>
      <c r="AH34" s="1049"/>
      <c r="AI34" s="1049"/>
      <c r="AJ34" s="1050"/>
      <c r="AK34" s="1009">
        <v>3875</v>
      </c>
      <c r="AL34" s="1000"/>
      <c r="AM34" s="1000"/>
      <c r="AN34" s="1000"/>
      <c r="AO34" s="1000"/>
      <c r="AP34" s="1000">
        <v>10911</v>
      </c>
      <c r="AQ34" s="1000"/>
      <c r="AR34" s="1000"/>
      <c r="AS34" s="1000"/>
      <c r="AT34" s="1000"/>
      <c r="AU34" s="1000">
        <v>7103</v>
      </c>
      <c r="AV34" s="1000"/>
      <c r="AW34" s="1000"/>
      <c r="AX34" s="1000"/>
      <c r="AY34" s="1000"/>
      <c r="AZ34" s="1071" t="s">
        <v>547</v>
      </c>
      <c r="BA34" s="1071"/>
      <c r="BB34" s="1071"/>
      <c r="BC34" s="1071"/>
      <c r="BD34" s="1071"/>
      <c r="BE34" s="1061" t="s">
        <v>385</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387</v>
      </c>
      <c r="C35" s="1067"/>
      <c r="D35" s="1067"/>
      <c r="E35" s="1067"/>
      <c r="F35" s="1067"/>
      <c r="G35" s="1067"/>
      <c r="H35" s="1067"/>
      <c r="I35" s="1067"/>
      <c r="J35" s="1067"/>
      <c r="K35" s="1067"/>
      <c r="L35" s="1067"/>
      <c r="M35" s="1067"/>
      <c r="N35" s="1067"/>
      <c r="O35" s="1067"/>
      <c r="P35" s="1068"/>
      <c r="Q35" s="1072">
        <v>210</v>
      </c>
      <c r="R35" s="1073"/>
      <c r="S35" s="1073"/>
      <c r="T35" s="1073"/>
      <c r="U35" s="1073"/>
      <c r="V35" s="1073">
        <v>198</v>
      </c>
      <c r="W35" s="1073"/>
      <c r="X35" s="1073"/>
      <c r="Y35" s="1073"/>
      <c r="Z35" s="1073"/>
      <c r="AA35" s="1073">
        <v>11</v>
      </c>
      <c r="AB35" s="1073"/>
      <c r="AC35" s="1073"/>
      <c r="AD35" s="1073"/>
      <c r="AE35" s="1074"/>
      <c r="AF35" s="1048">
        <v>11</v>
      </c>
      <c r="AG35" s="1049"/>
      <c r="AH35" s="1049"/>
      <c r="AI35" s="1049"/>
      <c r="AJ35" s="1050"/>
      <c r="AK35" s="1009">
        <v>90</v>
      </c>
      <c r="AL35" s="1000"/>
      <c r="AM35" s="1000"/>
      <c r="AN35" s="1000"/>
      <c r="AO35" s="1000"/>
      <c r="AP35" s="1000" t="s">
        <v>559</v>
      </c>
      <c r="AQ35" s="1000"/>
      <c r="AR35" s="1000"/>
      <c r="AS35" s="1000"/>
      <c r="AT35" s="1000"/>
      <c r="AU35" s="1000" t="s">
        <v>560</v>
      </c>
      <c r="AV35" s="1000"/>
      <c r="AW35" s="1000"/>
      <c r="AX35" s="1000"/>
      <c r="AY35" s="1000"/>
      <c r="AZ35" s="1071" t="s">
        <v>547</v>
      </c>
      <c r="BA35" s="1071"/>
      <c r="BB35" s="1071"/>
      <c r="BC35" s="1071"/>
      <c r="BD35" s="1071"/>
      <c r="BE35" s="1061" t="s">
        <v>388</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389</v>
      </c>
      <c r="C36" s="1067"/>
      <c r="D36" s="1067"/>
      <c r="E36" s="1067"/>
      <c r="F36" s="1067"/>
      <c r="G36" s="1067"/>
      <c r="H36" s="1067"/>
      <c r="I36" s="1067"/>
      <c r="J36" s="1067"/>
      <c r="K36" s="1067"/>
      <c r="L36" s="1067"/>
      <c r="M36" s="1067"/>
      <c r="N36" s="1067"/>
      <c r="O36" s="1067"/>
      <c r="P36" s="1068"/>
      <c r="Q36" s="1072">
        <v>13459</v>
      </c>
      <c r="R36" s="1073"/>
      <c r="S36" s="1073"/>
      <c r="T36" s="1073"/>
      <c r="U36" s="1073"/>
      <c r="V36" s="1073">
        <v>13239</v>
      </c>
      <c r="W36" s="1073"/>
      <c r="X36" s="1073"/>
      <c r="Y36" s="1073"/>
      <c r="Z36" s="1073"/>
      <c r="AA36" s="1073">
        <v>220</v>
      </c>
      <c r="AB36" s="1073"/>
      <c r="AC36" s="1073"/>
      <c r="AD36" s="1073"/>
      <c r="AE36" s="1074"/>
      <c r="AF36" s="1048">
        <v>187</v>
      </c>
      <c r="AG36" s="1049"/>
      <c r="AH36" s="1049"/>
      <c r="AI36" s="1049"/>
      <c r="AJ36" s="1050"/>
      <c r="AK36" s="1009">
        <v>3273</v>
      </c>
      <c r="AL36" s="1000"/>
      <c r="AM36" s="1000"/>
      <c r="AN36" s="1000"/>
      <c r="AO36" s="1000"/>
      <c r="AP36" s="1000">
        <v>56382</v>
      </c>
      <c r="AQ36" s="1000"/>
      <c r="AR36" s="1000"/>
      <c r="AS36" s="1000"/>
      <c r="AT36" s="1000"/>
      <c r="AU36" s="1000">
        <v>23962</v>
      </c>
      <c r="AV36" s="1000"/>
      <c r="AW36" s="1000"/>
      <c r="AX36" s="1000"/>
      <c r="AY36" s="1000"/>
      <c r="AZ36" s="1071" t="s">
        <v>547</v>
      </c>
      <c r="BA36" s="1071"/>
      <c r="BB36" s="1071"/>
      <c r="BC36" s="1071"/>
      <c r="BD36" s="1071"/>
      <c r="BE36" s="1061" t="s">
        <v>388</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11031</v>
      </c>
      <c r="AG63" s="988"/>
      <c r="AH63" s="988"/>
      <c r="AI63" s="988"/>
      <c r="AJ63" s="1059"/>
      <c r="AK63" s="1060"/>
      <c r="AL63" s="992"/>
      <c r="AM63" s="992"/>
      <c r="AN63" s="992"/>
      <c r="AO63" s="992"/>
      <c r="AP63" s="988">
        <v>70915</v>
      </c>
      <c r="AQ63" s="988"/>
      <c r="AR63" s="988"/>
      <c r="AS63" s="988"/>
      <c r="AT63" s="988"/>
      <c r="AU63" s="988">
        <v>31448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394</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551</v>
      </c>
      <c r="AQ68" s="1011"/>
      <c r="AR68" s="1011"/>
      <c r="AS68" s="1011"/>
      <c r="AT68" s="1011"/>
      <c r="AU68" s="1011" t="s">
        <v>552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541</v>
      </c>
      <c r="C69" s="1004"/>
      <c r="D69" s="1004"/>
      <c r="E69" s="1004"/>
      <c r="F69" s="1004"/>
      <c r="G69" s="1004"/>
      <c r="H69" s="1004"/>
      <c r="I69" s="1004"/>
      <c r="J69" s="1004"/>
      <c r="K69" s="1004"/>
      <c r="L69" s="1004"/>
      <c r="M69" s="1004"/>
      <c r="N69" s="1004"/>
      <c r="O69" s="1004"/>
      <c r="P69" s="1005"/>
      <c r="Q69" s="1006">
        <v>187</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552</v>
      </c>
      <c r="AL69" s="1000"/>
      <c r="AM69" s="1000"/>
      <c r="AN69" s="1000"/>
      <c r="AO69" s="1000"/>
      <c r="AP69" s="1000" t="s">
        <v>552</v>
      </c>
      <c r="AQ69" s="1000"/>
      <c r="AR69" s="1000"/>
      <c r="AS69" s="1000"/>
      <c r="AT69" s="1000"/>
      <c r="AU69" s="1000" t="s">
        <v>552</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542</v>
      </c>
      <c r="C70" s="1004"/>
      <c r="D70" s="1004"/>
      <c r="E70" s="1004"/>
      <c r="F70" s="1004"/>
      <c r="G70" s="1004"/>
      <c r="H70" s="1004"/>
      <c r="I70" s="1004"/>
      <c r="J70" s="1004"/>
      <c r="K70" s="1004"/>
      <c r="L70" s="1004"/>
      <c r="M70" s="1004"/>
      <c r="N70" s="1004"/>
      <c r="O70" s="1004"/>
      <c r="P70" s="1005"/>
      <c r="Q70" s="1006">
        <v>111</v>
      </c>
      <c r="R70" s="1000"/>
      <c r="S70" s="1000"/>
      <c r="T70" s="1000"/>
      <c r="U70" s="1000"/>
      <c r="V70" s="1000">
        <v>81</v>
      </c>
      <c r="W70" s="1000"/>
      <c r="X70" s="1000"/>
      <c r="Y70" s="1000"/>
      <c r="Z70" s="1000"/>
      <c r="AA70" s="1000">
        <v>30</v>
      </c>
      <c r="AB70" s="1000"/>
      <c r="AC70" s="1000"/>
      <c r="AD70" s="1000"/>
      <c r="AE70" s="1000"/>
      <c r="AF70" s="1000">
        <v>30</v>
      </c>
      <c r="AG70" s="1000"/>
      <c r="AH70" s="1000"/>
      <c r="AI70" s="1000"/>
      <c r="AJ70" s="1000"/>
      <c r="AK70" s="1000" t="s">
        <v>551</v>
      </c>
      <c r="AL70" s="1000"/>
      <c r="AM70" s="1000"/>
      <c r="AN70" s="1000"/>
      <c r="AO70" s="1000"/>
      <c r="AP70" s="1000" t="s">
        <v>552</v>
      </c>
      <c r="AQ70" s="1000"/>
      <c r="AR70" s="1000"/>
      <c r="AS70" s="1000"/>
      <c r="AT70" s="1000"/>
      <c r="AU70" s="1000" t="s">
        <v>552</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543</v>
      </c>
      <c r="C71" s="1004"/>
      <c r="D71" s="1004"/>
      <c r="E71" s="1004"/>
      <c r="F71" s="1004"/>
      <c r="G71" s="1004"/>
      <c r="H71" s="1004"/>
      <c r="I71" s="1004"/>
      <c r="J71" s="1004"/>
      <c r="K71" s="1004"/>
      <c r="L71" s="1004"/>
      <c r="M71" s="1004"/>
      <c r="N71" s="1004"/>
      <c r="O71" s="1004"/>
      <c r="P71" s="1005"/>
      <c r="Q71" s="1006">
        <v>2076</v>
      </c>
      <c r="R71" s="1000"/>
      <c r="S71" s="1000"/>
      <c r="T71" s="1000"/>
      <c r="U71" s="1000"/>
      <c r="V71" s="1000">
        <v>1822</v>
      </c>
      <c r="W71" s="1000"/>
      <c r="X71" s="1000"/>
      <c r="Y71" s="1000"/>
      <c r="Z71" s="1000"/>
      <c r="AA71" s="1000">
        <v>254</v>
      </c>
      <c r="AB71" s="1000"/>
      <c r="AC71" s="1000"/>
      <c r="AD71" s="1000"/>
      <c r="AE71" s="1000"/>
      <c r="AF71" s="1000">
        <v>254</v>
      </c>
      <c r="AG71" s="1000"/>
      <c r="AH71" s="1000"/>
      <c r="AI71" s="1000"/>
      <c r="AJ71" s="1000"/>
      <c r="AK71" s="1000">
        <v>73</v>
      </c>
      <c r="AL71" s="1000"/>
      <c r="AM71" s="1000"/>
      <c r="AN71" s="1000"/>
      <c r="AO71" s="1000"/>
      <c r="AP71" s="1000" t="s">
        <v>553</v>
      </c>
      <c r="AQ71" s="1000"/>
      <c r="AR71" s="1000"/>
      <c r="AS71" s="1000"/>
      <c r="AT71" s="1000"/>
      <c r="AU71" s="1000" t="s">
        <v>553</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544</v>
      </c>
      <c r="C72" s="1004"/>
      <c r="D72" s="1004"/>
      <c r="E72" s="1004"/>
      <c r="F72" s="1004"/>
      <c r="G72" s="1004"/>
      <c r="H72" s="1004"/>
      <c r="I72" s="1004"/>
      <c r="J72" s="1004"/>
      <c r="K72" s="1004"/>
      <c r="L72" s="1004"/>
      <c r="M72" s="1004"/>
      <c r="N72" s="1004"/>
      <c r="O72" s="1004"/>
      <c r="P72" s="1005"/>
      <c r="Q72" s="1006">
        <v>565538</v>
      </c>
      <c r="R72" s="1000"/>
      <c r="S72" s="1000"/>
      <c r="T72" s="1000"/>
      <c r="U72" s="1000"/>
      <c r="V72" s="1000">
        <v>552543</v>
      </c>
      <c r="W72" s="1000"/>
      <c r="X72" s="1000"/>
      <c r="Y72" s="1000"/>
      <c r="Z72" s="1000"/>
      <c r="AA72" s="1000">
        <v>12995</v>
      </c>
      <c r="AB72" s="1000"/>
      <c r="AC72" s="1000"/>
      <c r="AD72" s="1000"/>
      <c r="AE72" s="1000"/>
      <c r="AF72" s="1000">
        <v>12995</v>
      </c>
      <c r="AG72" s="1000"/>
      <c r="AH72" s="1000"/>
      <c r="AI72" s="1000"/>
      <c r="AJ72" s="1000"/>
      <c r="AK72" s="1000">
        <v>3497</v>
      </c>
      <c r="AL72" s="1000"/>
      <c r="AM72" s="1000"/>
      <c r="AN72" s="1000"/>
      <c r="AO72" s="1000"/>
      <c r="AP72" s="1000" t="s">
        <v>553</v>
      </c>
      <c r="AQ72" s="1000"/>
      <c r="AR72" s="1000"/>
      <c r="AS72" s="1000"/>
      <c r="AT72" s="1000"/>
      <c r="AU72" s="1000" t="s">
        <v>553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545</v>
      </c>
      <c r="C73" s="1004"/>
      <c r="D73" s="1004"/>
      <c r="E73" s="1004"/>
      <c r="F73" s="1004"/>
      <c r="G73" s="1004"/>
      <c r="H73" s="1004"/>
      <c r="I73" s="1004"/>
      <c r="J73" s="1004"/>
      <c r="K73" s="1004"/>
      <c r="L73" s="1004"/>
      <c r="M73" s="1004"/>
      <c r="N73" s="1004"/>
      <c r="O73" s="1004"/>
      <c r="P73" s="1005"/>
      <c r="Q73" s="1006">
        <v>12042</v>
      </c>
      <c r="R73" s="1000"/>
      <c r="S73" s="1000"/>
      <c r="T73" s="1000"/>
      <c r="U73" s="1000"/>
      <c r="V73" s="1000">
        <v>9676</v>
      </c>
      <c r="W73" s="1000"/>
      <c r="X73" s="1000"/>
      <c r="Y73" s="1000"/>
      <c r="Z73" s="1000"/>
      <c r="AA73" s="1000">
        <v>2345</v>
      </c>
      <c r="AB73" s="1000"/>
      <c r="AC73" s="1000"/>
      <c r="AD73" s="1000"/>
      <c r="AE73" s="1000"/>
      <c r="AF73" s="1000">
        <v>11057</v>
      </c>
      <c r="AG73" s="1000"/>
      <c r="AH73" s="1000"/>
      <c r="AI73" s="1000"/>
      <c r="AJ73" s="1000"/>
      <c r="AK73" s="1000">
        <v>118</v>
      </c>
      <c r="AL73" s="1000"/>
      <c r="AM73" s="1000"/>
      <c r="AN73" s="1000"/>
      <c r="AO73" s="1000"/>
      <c r="AP73" s="1000">
        <v>35493</v>
      </c>
      <c r="AQ73" s="1000"/>
      <c r="AR73" s="1000"/>
      <c r="AS73" s="1000"/>
      <c r="AT73" s="1000"/>
      <c r="AU73" s="1000">
        <v>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24843</v>
      </c>
      <c r="AG88" s="988"/>
      <c r="AH88" s="988"/>
      <c r="AI88" s="988"/>
      <c r="AJ88" s="988"/>
      <c r="AK88" s="992"/>
      <c r="AL88" s="992"/>
      <c r="AM88" s="992"/>
      <c r="AN88" s="992"/>
      <c r="AO88" s="992"/>
      <c r="AP88" s="988">
        <v>35493</v>
      </c>
      <c r="AQ88" s="988"/>
      <c r="AR88" s="988"/>
      <c r="AS88" s="988"/>
      <c r="AT88" s="988"/>
      <c r="AU88" s="988">
        <v>1</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1201</v>
      </c>
      <c r="CS102" s="980"/>
      <c r="CT102" s="980"/>
      <c r="CU102" s="980"/>
      <c r="CV102" s="981"/>
      <c r="CW102" s="979">
        <v>154</v>
      </c>
      <c r="CX102" s="980"/>
      <c r="CY102" s="980"/>
      <c r="CZ102" s="980"/>
      <c r="DA102" s="981"/>
      <c r="DB102" s="979" t="s">
        <v>556</v>
      </c>
      <c r="DC102" s="980"/>
      <c r="DD102" s="980"/>
      <c r="DE102" s="980"/>
      <c r="DF102" s="981"/>
      <c r="DG102" s="979" t="s">
        <v>557</v>
      </c>
      <c r="DH102" s="980"/>
      <c r="DI102" s="980"/>
      <c r="DJ102" s="980"/>
      <c r="DK102" s="981"/>
      <c r="DL102" s="979" t="s">
        <v>557</v>
      </c>
      <c r="DM102" s="980"/>
      <c r="DN102" s="980"/>
      <c r="DO102" s="980"/>
      <c r="DP102" s="981"/>
      <c r="DQ102" s="979" t="s">
        <v>558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287</v>
      </c>
      <c r="AG109" s="923"/>
      <c r="AH109" s="923"/>
      <c r="AI109" s="923"/>
      <c r="AJ109" s="924"/>
      <c r="AK109" s="925" t="s">
        <v>286</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287</v>
      </c>
      <c r="BW109" s="923"/>
      <c r="BX109" s="923"/>
      <c r="BY109" s="923"/>
      <c r="BZ109" s="924"/>
      <c r="CA109" s="925" t="s">
        <v>286</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287</v>
      </c>
      <c r="DM109" s="923"/>
      <c r="DN109" s="923"/>
      <c r="DO109" s="923"/>
      <c r="DP109" s="924"/>
      <c r="DQ109" s="925" t="s">
        <v>286</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9376747</v>
      </c>
      <c r="AB110" s="916"/>
      <c r="AC110" s="916"/>
      <c r="AD110" s="916"/>
      <c r="AE110" s="917"/>
      <c r="AF110" s="918">
        <v>8253414</v>
      </c>
      <c r="AG110" s="916"/>
      <c r="AH110" s="916"/>
      <c r="AI110" s="916"/>
      <c r="AJ110" s="917"/>
      <c r="AK110" s="918">
        <v>8781940</v>
      </c>
      <c r="AL110" s="916"/>
      <c r="AM110" s="916"/>
      <c r="AN110" s="916"/>
      <c r="AO110" s="917"/>
      <c r="AP110" s="919">
        <v>11.6</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100419674</v>
      </c>
      <c r="BR110" s="863"/>
      <c r="BS110" s="863"/>
      <c r="BT110" s="863"/>
      <c r="BU110" s="863"/>
      <c r="BV110" s="863">
        <v>106180205</v>
      </c>
      <c r="BW110" s="863"/>
      <c r="BX110" s="863"/>
      <c r="BY110" s="863"/>
      <c r="BZ110" s="863"/>
      <c r="CA110" s="863">
        <v>114104105</v>
      </c>
      <c r="CB110" s="863"/>
      <c r="CC110" s="863"/>
      <c r="CD110" s="863"/>
      <c r="CE110" s="863"/>
      <c r="CF110" s="887">
        <v>150.69999999999999</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v>6061623</v>
      </c>
      <c r="DM110" s="863"/>
      <c r="DN110" s="863"/>
      <c r="DO110" s="863"/>
      <c r="DP110" s="863"/>
      <c r="DQ110" s="863">
        <v>3007490</v>
      </c>
      <c r="DR110" s="863"/>
      <c r="DS110" s="863"/>
      <c r="DT110" s="863"/>
      <c r="DU110" s="863"/>
      <c r="DV110" s="864">
        <v>4</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v>7620503</v>
      </c>
      <c r="BR111" s="835"/>
      <c r="BS111" s="835"/>
      <c r="BT111" s="835"/>
      <c r="BU111" s="835"/>
      <c r="BV111" s="835">
        <v>13409965</v>
      </c>
      <c r="BW111" s="835"/>
      <c r="BX111" s="835"/>
      <c r="BY111" s="835"/>
      <c r="BZ111" s="835"/>
      <c r="CA111" s="835">
        <v>3783826</v>
      </c>
      <c r="CB111" s="835"/>
      <c r="CC111" s="835"/>
      <c r="CD111" s="835"/>
      <c r="CE111" s="835"/>
      <c r="CF111" s="896">
        <v>5</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28185379</v>
      </c>
      <c r="BR112" s="835"/>
      <c r="BS112" s="835"/>
      <c r="BT112" s="835"/>
      <c r="BU112" s="835"/>
      <c r="BV112" s="835">
        <v>27396981</v>
      </c>
      <c r="BW112" s="835"/>
      <c r="BX112" s="835"/>
      <c r="BY112" s="835"/>
      <c r="BZ112" s="835"/>
      <c r="CA112" s="835">
        <v>31448357</v>
      </c>
      <c r="CB112" s="835"/>
      <c r="CC112" s="835"/>
      <c r="CD112" s="835"/>
      <c r="CE112" s="835"/>
      <c r="CF112" s="896">
        <v>41.5</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3129013</v>
      </c>
      <c r="AB113" s="944"/>
      <c r="AC113" s="944"/>
      <c r="AD113" s="944"/>
      <c r="AE113" s="945"/>
      <c r="AF113" s="946">
        <v>3149935</v>
      </c>
      <c r="AG113" s="944"/>
      <c r="AH113" s="944"/>
      <c r="AI113" s="944"/>
      <c r="AJ113" s="945"/>
      <c r="AK113" s="946">
        <v>3134302</v>
      </c>
      <c r="AL113" s="944"/>
      <c r="AM113" s="944"/>
      <c r="AN113" s="944"/>
      <c r="AO113" s="945"/>
      <c r="AP113" s="947">
        <v>4.0999999999999996</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6012</v>
      </c>
      <c r="BR113" s="835"/>
      <c r="BS113" s="835"/>
      <c r="BT113" s="835"/>
      <c r="BU113" s="835"/>
      <c r="BV113" s="835">
        <v>3123</v>
      </c>
      <c r="BW113" s="835"/>
      <c r="BX113" s="835"/>
      <c r="BY113" s="835"/>
      <c r="BZ113" s="835"/>
      <c r="CA113" s="835">
        <v>1387</v>
      </c>
      <c r="CB113" s="835"/>
      <c r="CC113" s="835"/>
      <c r="CD113" s="835"/>
      <c r="CE113" s="835"/>
      <c r="CF113" s="896">
        <v>0</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3103</v>
      </c>
      <c r="AB114" s="798"/>
      <c r="AC114" s="798"/>
      <c r="AD114" s="798"/>
      <c r="AE114" s="799"/>
      <c r="AF114" s="800">
        <v>2272</v>
      </c>
      <c r="AG114" s="798"/>
      <c r="AH114" s="798"/>
      <c r="AI114" s="798"/>
      <c r="AJ114" s="799"/>
      <c r="AK114" s="800">
        <v>1367</v>
      </c>
      <c r="AL114" s="798"/>
      <c r="AM114" s="798"/>
      <c r="AN114" s="798"/>
      <c r="AO114" s="799"/>
      <c r="AP114" s="845">
        <v>0</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21194759</v>
      </c>
      <c r="BR114" s="835"/>
      <c r="BS114" s="835"/>
      <c r="BT114" s="835"/>
      <c r="BU114" s="835"/>
      <c r="BV114" s="835">
        <v>20348121</v>
      </c>
      <c r="BW114" s="835"/>
      <c r="BX114" s="835"/>
      <c r="BY114" s="835"/>
      <c r="BZ114" s="835"/>
      <c r="CA114" s="835">
        <v>19942438</v>
      </c>
      <c r="CB114" s="835"/>
      <c r="CC114" s="835"/>
      <c r="CD114" s="835"/>
      <c r="CE114" s="835"/>
      <c r="CF114" s="896">
        <v>26.3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286256</v>
      </c>
      <c r="AB115" s="944"/>
      <c r="AC115" s="944"/>
      <c r="AD115" s="944"/>
      <c r="AE115" s="945"/>
      <c r="AF115" s="946">
        <v>291079</v>
      </c>
      <c r="AG115" s="944"/>
      <c r="AH115" s="944"/>
      <c r="AI115" s="944"/>
      <c r="AJ115" s="945"/>
      <c r="AK115" s="946">
        <v>1674114</v>
      </c>
      <c r="AL115" s="944"/>
      <c r="AM115" s="944"/>
      <c r="AN115" s="944"/>
      <c r="AO115" s="945"/>
      <c r="AP115" s="947">
        <v>2.2000000000000002</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6539312</v>
      </c>
      <c r="DH115" s="798"/>
      <c r="DI115" s="798"/>
      <c r="DJ115" s="798"/>
      <c r="DK115" s="799"/>
      <c r="DL115" s="800">
        <v>6540426</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991795</v>
      </c>
      <c r="DH116" s="798"/>
      <c r="DI116" s="798"/>
      <c r="DJ116" s="798"/>
      <c r="DK116" s="799"/>
      <c r="DL116" s="800">
        <v>721553</v>
      </c>
      <c r="DM116" s="798"/>
      <c r="DN116" s="798"/>
      <c r="DO116" s="798"/>
      <c r="DP116" s="799"/>
      <c r="DQ116" s="800">
        <v>456336</v>
      </c>
      <c r="DR116" s="798"/>
      <c r="DS116" s="798"/>
      <c r="DT116" s="798"/>
      <c r="DU116" s="799"/>
      <c r="DV116" s="845">
        <v>0.6</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12795119</v>
      </c>
      <c r="AB117" s="930"/>
      <c r="AC117" s="930"/>
      <c r="AD117" s="930"/>
      <c r="AE117" s="931"/>
      <c r="AF117" s="932">
        <v>11696700</v>
      </c>
      <c r="AG117" s="930"/>
      <c r="AH117" s="930"/>
      <c r="AI117" s="930"/>
      <c r="AJ117" s="931"/>
      <c r="AK117" s="932">
        <v>13591723</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432</v>
      </c>
      <c r="BR117" s="835"/>
      <c r="BS117" s="835"/>
      <c r="BT117" s="835"/>
      <c r="BU117" s="835"/>
      <c r="BV117" s="835" t="s">
        <v>432</v>
      </c>
      <c r="BW117" s="835"/>
      <c r="BX117" s="835"/>
      <c r="BY117" s="835"/>
      <c r="BZ117" s="835"/>
      <c r="CA117" s="835" t="s">
        <v>432</v>
      </c>
      <c r="CB117" s="835"/>
      <c r="CC117" s="835"/>
      <c r="CD117" s="835"/>
      <c r="CE117" s="835"/>
      <c r="CF117" s="896" t="s">
        <v>432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432</v>
      </c>
      <c r="DH117" s="798"/>
      <c r="DI117" s="798"/>
      <c r="DJ117" s="798"/>
      <c r="DK117" s="799"/>
      <c r="DL117" s="800" t="s">
        <v>432</v>
      </c>
      <c r="DM117" s="798"/>
      <c r="DN117" s="798"/>
      <c r="DO117" s="798"/>
      <c r="DP117" s="799"/>
      <c r="DQ117" s="800" t="s">
        <v>432</v>
      </c>
      <c r="DR117" s="798"/>
      <c r="DS117" s="798"/>
      <c r="DT117" s="798"/>
      <c r="DU117" s="799"/>
      <c r="DV117" s="845" t="s">
        <v>432</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287</v>
      </c>
      <c r="AG118" s="923"/>
      <c r="AH118" s="923"/>
      <c r="AI118" s="923"/>
      <c r="AJ118" s="924"/>
      <c r="AK118" s="925" t="s">
        <v>286</v>
      </c>
      <c r="AL118" s="923"/>
      <c r="AM118" s="923"/>
      <c r="AN118" s="923"/>
      <c r="AO118" s="924"/>
      <c r="AP118" s="926" t="s">
        <v>405</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157426327</v>
      </c>
      <c r="BR119" s="866"/>
      <c r="BS119" s="866"/>
      <c r="BT119" s="866"/>
      <c r="BU119" s="866"/>
      <c r="BV119" s="866">
        <v>167338395</v>
      </c>
      <c r="BW119" s="866"/>
      <c r="BX119" s="866"/>
      <c r="BY119" s="866"/>
      <c r="BZ119" s="866"/>
      <c r="CA119" s="866">
        <v>169280113</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89396</v>
      </c>
      <c r="DH119" s="781"/>
      <c r="DI119" s="781"/>
      <c r="DJ119" s="781"/>
      <c r="DK119" s="782"/>
      <c r="DL119" s="783">
        <v>86363</v>
      </c>
      <c r="DM119" s="781"/>
      <c r="DN119" s="781"/>
      <c r="DO119" s="781"/>
      <c r="DP119" s="782"/>
      <c r="DQ119" s="783">
        <v>320000</v>
      </c>
      <c r="DR119" s="781"/>
      <c r="DS119" s="781"/>
      <c r="DT119" s="781"/>
      <c r="DU119" s="782"/>
      <c r="DV119" s="869">
        <v>0.4</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29984867</v>
      </c>
      <c r="BR120" s="863"/>
      <c r="BS120" s="863"/>
      <c r="BT120" s="863"/>
      <c r="BU120" s="863"/>
      <c r="BV120" s="863">
        <v>32917423</v>
      </c>
      <c r="BW120" s="863"/>
      <c r="BX120" s="863"/>
      <c r="BY120" s="863"/>
      <c r="BZ120" s="863"/>
      <c r="CA120" s="863">
        <v>33223419</v>
      </c>
      <c r="CB120" s="863"/>
      <c r="CC120" s="863"/>
      <c r="CD120" s="863"/>
      <c r="CE120" s="863"/>
      <c r="CF120" s="887">
        <v>43.9</v>
      </c>
      <c r="CG120" s="888"/>
      <c r="CH120" s="888"/>
      <c r="CI120" s="888"/>
      <c r="CJ120" s="888"/>
      <c r="CK120" s="889" t="s">
        <v>440</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24873611</v>
      </c>
      <c r="DH120" s="863"/>
      <c r="DI120" s="863"/>
      <c r="DJ120" s="863"/>
      <c r="DK120" s="863"/>
      <c r="DL120" s="863">
        <v>24053589</v>
      </c>
      <c r="DM120" s="863"/>
      <c r="DN120" s="863"/>
      <c r="DO120" s="863"/>
      <c r="DP120" s="863"/>
      <c r="DQ120" s="863">
        <v>23962482</v>
      </c>
      <c r="DR120" s="863"/>
      <c r="DS120" s="863"/>
      <c r="DT120" s="863"/>
      <c r="DU120" s="863"/>
      <c r="DV120" s="864">
        <v>31.6</v>
      </c>
      <c r="DW120" s="864"/>
      <c r="DX120" s="864"/>
      <c r="DY120" s="864"/>
      <c r="DZ120" s="865"/>
    </row>
    <row r="121" spans="1:130" s="199" customFormat="1" ht="26.25" customHeight="1" x14ac:dyDescent="0.15">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36520022</v>
      </c>
      <c r="BR121" s="835"/>
      <c r="BS121" s="835"/>
      <c r="BT121" s="835"/>
      <c r="BU121" s="835"/>
      <c r="BV121" s="835">
        <v>35855149</v>
      </c>
      <c r="BW121" s="835"/>
      <c r="BX121" s="835"/>
      <c r="BY121" s="835"/>
      <c r="BZ121" s="835"/>
      <c r="CA121" s="835">
        <v>33128968</v>
      </c>
      <c r="CB121" s="835"/>
      <c r="CC121" s="835"/>
      <c r="CD121" s="835"/>
      <c r="CE121" s="835"/>
      <c r="CF121" s="896">
        <v>43.7</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2867850</v>
      </c>
      <c r="DH121" s="835"/>
      <c r="DI121" s="835"/>
      <c r="DJ121" s="835"/>
      <c r="DK121" s="835"/>
      <c r="DL121" s="835">
        <v>2944769</v>
      </c>
      <c r="DM121" s="835"/>
      <c r="DN121" s="835"/>
      <c r="DO121" s="835"/>
      <c r="DP121" s="835"/>
      <c r="DQ121" s="835">
        <v>7103303</v>
      </c>
      <c r="DR121" s="835"/>
      <c r="DS121" s="835"/>
      <c r="DT121" s="835"/>
      <c r="DU121" s="835"/>
      <c r="DV121" s="812">
        <v>9.4</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106856513</v>
      </c>
      <c r="BR122" s="866"/>
      <c r="BS122" s="866"/>
      <c r="BT122" s="866"/>
      <c r="BU122" s="866"/>
      <c r="BV122" s="866">
        <v>108717837</v>
      </c>
      <c r="BW122" s="866"/>
      <c r="BX122" s="866"/>
      <c r="BY122" s="866"/>
      <c r="BZ122" s="866"/>
      <c r="CA122" s="866">
        <v>111240506</v>
      </c>
      <c r="CB122" s="866"/>
      <c r="CC122" s="866"/>
      <c r="CD122" s="866"/>
      <c r="CE122" s="866"/>
      <c r="CF122" s="867">
        <v>146.9</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443918</v>
      </c>
      <c r="DH122" s="835"/>
      <c r="DI122" s="835"/>
      <c r="DJ122" s="835"/>
      <c r="DK122" s="835"/>
      <c r="DL122" s="835">
        <v>398623</v>
      </c>
      <c r="DM122" s="835"/>
      <c r="DN122" s="835"/>
      <c r="DO122" s="835"/>
      <c r="DP122" s="835"/>
      <c r="DQ122" s="835">
        <v>382572</v>
      </c>
      <c r="DR122" s="835"/>
      <c r="DS122" s="835"/>
      <c r="DT122" s="835"/>
      <c r="DU122" s="835"/>
      <c r="DV122" s="812">
        <v>0.5</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15568</v>
      </c>
      <c r="AB123" s="798"/>
      <c r="AC123" s="798"/>
      <c r="AD123" s="798"/>
      <c r="AE123" s="799"/>
      <c r="AF123" s="800">
        <v>20590</v>
      </c>
      <c r="AG123" s="798"/>
      <c r="AH123" s="798"/>
      <c r="AI123" s="798"/>
      <c r="AJ123" s="799"/>
      <c r="AK123" s="800">
        <v>15568</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173361402</v>
      </c>
      <c r="BR123" s="854"/>
      <c r="BS123" s="854"/>
      <c r="BT123" s="854"/>
      <c r="BU123" s="854"/>
      <c r="BV123" s="854">
        <v>177490409</v>
      </c>
      <c r="BW123" s="854"/>
      <c r="BX123" s="854"/>
      <c r="BY123" s="854"/>
      <c r="BZ123" s="854"/>
      <c r="CA123" s="854">
        <v>177592893</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270041</v>
      </c>
      <c r="AB126" s="798"/>
      <c r="AC126" s="798"/>
      <c r="AD126" s="798"/>
      <c r="AE126" s="799"/>
      <c r="AF126" s="800">
        <v>269624</v>
      </c>
      <c r="AG126" s="798"/>
      <c r="AH126" s="798"/>
      <c r="AI126" s="798"/>
      <c r="AJ126" s="799"/>
      <c r="AK126" s="800">
        <v>1658325</v>
      </c>
      <c r="AL126" s="798"/>
      <c r="AM126" s="798"/>
      <c r="AN126" s="798"/>
      <c r="AO126" s="799"/>
      <c r="AP126" s="845">
        <v>2.2000000000000002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647</v>
      </c>
      <c r="AB127" s="798"/>
      <c r="AC127" s="798"/>
      <c r="AD127" s="798"/>
      <c r="AE127" s="799"/>
      <c r="AF127" s="800">
        <v>865</v>
      </c>
      <c r="AG127" s="798"/>
      <c r="AH127" s="798"/>
      <c r="AI127" s="798"/>
      <c r="AJ127" s="799"/>
      <c r="AK127" s="800">
        <v>221</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3104810</v>
      </c>
      <c r="AB128" s="819"/>
      <c r="AC128" s="819"/>
      <c r="AD128" s="819"/>
      <c r="AE128" s="820"/>
      <c r="AF128" s="821">
        <v>3093830</v>
      </c>
      <c r="AG128" s="819"/>
      <c r="AH128" s="819"/>
      <c r="AI128" s="819"/>
      <c r="AJ128" s="820"/>
      <c r="AK128" s="821">
        <v>2612839</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83582276</v>
      </c>
      <c r="AB129" s="798"/>
      <c r="AC129" s="798"/>
      <c r="AD129" s="798"/>
      <c r="AE129" s="799"/>
      <c r="AF129" s="800">
        <v>84062022</v>
      </c>
      <c r="AG129" s="798"/>
      <c r="AH129" s="798"/>
      <c r="AI129" s="798"/>
      <c r="AJ129" s="799"/>
      <c r="AK129" s="800">
        <v>84692680</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9493490</v>
      </c>
      <c r="AB130" s="798"/>
      <c r="AC130" s="798"/>
      <c r="AD130" s="798"/>
      <c r="AE130" s="799"/>
      <c r="AF130" s="800">
        <v>8681771</v>
      </c>
      <c r="AG130" s="798"/>
      <c r="AH130" s="798"/>
      <c r="AI130" s="798"/>
      <c r="AJ130" s="799"/>
      <c r="AK130" s="800">
        <v>8965153</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0.9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74088786</v>
      </c>
      <c r="AB131" s="781"/>
      <c r="AC131" s="781"/>
      <c r="AD131" s="781"/>
      <c r="AE131" s="782"/>
      <c r="AF131" s="783">
        <v>75380251</v>
      </c>
      <c r="AG131" s="781"/>
      <c r="AH131" s="781"/>
      <c r="AI131" s="781"/>
      <c r="AJ131" s="782"/>
      <c r="AK131" s="783">
        <v>75727527</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0.26565288799999998</v>
      </c>
      <c r="AB132" s="761"/>
      <c r="AC132" s="761"/>
      <c r="AD132" s="761"/>
      <c r="AE132" s="762"/>
      <c r="AF132" s="763">
        <v>-0.104670652</v>
      </c>
      <c r="AG132" s="761"/>
      <c r="AH132" s="761"/>
      <c r="AI132" s="761"/>
      <c r="AJ132" s="762"/>
      <c r="AK132" s="763">
        <v>2.6591796670000001</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0.8</v>
      </c>
      <c r="AB133" s="740"/>
      <c r="AC133" s="740"/>
      <c r="AD133" s="740"/>
      <c r="AE133" s="741"/>
      <c r="AF133" s="739">
        <v>0.2</v>
      </c>
      <c r="AG133" s="740"/>
      <c r="AH133" s="740"/>
      <c r="AI133" s="740"/>
      <c r="AJ133" s="741"/>
      <c r="AK133" s="739">
        <v>0.9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2" t="s">
        <v>472</v>
      </c>
      <c r="L7" s="256"/>
      <c r="M7" s="257" t="s">
        <v>473</v>
      </c>
      <c r="N7" s="258"/>
    </row>
    <row r="8" spans="1:16" x14ac:dyDescent="0.15">
      <c r="A8" s="250"/>
      <c r="B8" s="246"/>
      <c r="C8" s="246"/>
      <c r="D8" s="246"/>
      <c r="E8" s="246"/>
      <c r="F8" s="246"/>
      <c r="G8" s="259"/>
      <c r="H8" s="260"/>
      <c r="I8" s="260"/>
      <c r="J8" s="261"/>
      <c r="K8" s="1153"/>
      <c r="L8" s="262" t="s">
        <v>474</v>
      </c>
      <c r="M8" s="263" t="s">
        <v>475</v>
      </c>
      <c r="N8" s="264" t="s">
        <v>476</v>
      </c>
    </row>
    <row r="9" spans="1:16" x14ac:dyDescent="0.15">
      <c r="A9" s="250"/>
      <c r="B9" s="246"/>
      <c r="C9" s="246"/>
      <c r="D9" s="246"/>
      <c r="E9" s="246"/>
      <c r="F9" s="246"/>
      <c r="G9" s="1166" t="s">
        <v>477</v>
      </c>
      <c r="H9" s="1167"/>
      <c r="I9" s="1167"/>
      <c r="J9" s="1168"/>
      <c r="K9" s="265">
        <v>25903627</v>
      </c>
      <c r="L9" s="266">
        <v>52628</v>
      </c>
      <c r="M9" s="267">
        <v>56186</v>
      </c>
      <c r="N9" s="268">
        <v>-6.3</v>
      </c>
    </row>
    <row r="10" spans="1:16" x14ac:dyDescent="0.15">
      <c r="A10" s="250"/>
      <c r="B10" s="246"/>
      <c r="C10" s="246"/>
      <c r="D10" s="246"/>
      <c r="E10" s="246"/>
      <c r="F10" s="246"/>
      <c r="G10" s="1166" t="s">
        <v>478</v>
      </c>
      <c r="H10" s="1167"/>
      <c r="I10" s="1167"/>
      <c r="J10" s="1168"/>
      <c r="K10" s="269">
        <v>1534663</v>
      </c>
      <c r="L10" s="270">
        <v>3118</v>
      </c>
      <c r="M10" s="271">
        <v>3767</v>
      </c>
      <c r="N10" s="272">
        <v>-17.2</v>
      </c>
    </row>
    <row r="11" spans="1:16" ht="13.5" customHeight="1" x14ac:dyDescent="0.15">
      <c r="A11" s="250"/>
      <c r="B11" s="246"/>
      <c r="C11" s="246"/>
      <c r="D11" s="246"/>
      <c r="E11" s="246"/>
      <c r="F11" s="246"/>
      <c r="G11" s="1166" t="s">
        <v>479</v>
      </c>
      <c r="H11" s="1167"/>
      <c r="I11" s="1167"/>
      <c r="J11" s="1168"/>
      <c r="K11" s="269">
        <v>2023</v>
      </c>
      <c r="L11" s="270">
        <v>4</v>
      </c>
      <c r="M11" s="271">
        <v>1509</v>
      </c>
      <c r="N11" s="272">
        <v>-99.7</v>
      </c>
    </row>
    <row r="12" spans="1:16" ht="13.5" customHeight="1" x14ac:dyDescent="0.15">
      <c r="A12" s="250"/>
      <c r="B12" s="246"/>
      <c r="C12" s="246"/>
      <c r="D12" s="246"/>
      <c r="E12" s="246"/>
      <c r="F12" s="246"/>
      <c r="G12" s="1166" t="s">
        <v>480</v>
      </c>
      <c r="H12" s="1167"/>
      <c r="I12" s="1167"/>
      <c r="J12" s="1168"/>
      <c r="K12" s="269">
        <v>1520072</v>
      </c>
      <c r="L12" s="270">
        <v>3088</v>
      </c>
      <c r="M12" s="271">
        <v>918</v>
      </c>
      <c r="N12" s="272">
        <v>236.4</v>
      </c>
    </row>
    <row r="13" spans="1:16" ht="13.5" customHeight="1" x14ac:dyDescent="0.15">
      <c r="A13" s="250"/>
      <c r="B13" s="246"/>
      <c r="C13" s="246"/>
      <c r="D13" s="246"/>
      <c r="E13" s="246"/>
      <c r="F13" s="246"/>
      <c r="G13" s="1166" t="s">
        <v>481</v>
      </c>
      <c r="H13" s="1167"/>
      <c r="I13" s="1167"/>
      <c r="J13" s="1168"/>
      <c r="K13" s="269">
        <v>130833</v>
      </c>
      <c r="L13" s="270">
        <v>266</v>
      </c>
      <c r="M13" s="271">
        <v>18</v>
      </c>
      <c r="N13" s="272">
        <v>1377.8</v>
      </c>
    </row>
    <row r="14" spans="1:16" ht="13.5" customHeight="1" x14ac:dyDescent="0.15">
      <c r="A14" s="250"/>
      <c r="B14" s="246"/>
      <c r="C14" s="246"/>
      <c r="D14" s="246"/>
      <c r="E14" s="246"/>
      <c r="F14" s="246"/>
      <c r="G14" s="1166" t="s">
        <v>482</v>
      </c>
      <c r="H14" s="1167"/>
      <c r="I14" s="1167"/>
      <c r="J14" s="1168"/>
      <c r="K14" s="269">
        <v>991245</v>
      </c>
      <c r="L14" s="270">
        <v>2014</v>
      </c>
      <c r="M14" s="271">
        <v>2305</v>
      </c>
      <c r="N14" s="272">
        <v>-12.6</v>
      </c>
    </row>
    <row r="15" spans="1:16" ht="13.5" customHeight="1" x14ac:dyDescent="0.15">
      <c r="A15" s="250"/>
      <c r="B15" s="246"/>
      <c r="C15" s="246"/>
      <c r="D15" s="246"/>
      <c r="E15" s="246"/>
      <c r="F15" s="246"/>
      <c r="G15" s="1166" t="s">
        <v>483</v>
      </c>
      <c r="H15" s="1167"/>
      <c r="I15" s="1167"/>
      <c r="J15" s="1168"/>
      <c r="K15" s="269">
        <v>614555</v>
      </c>
      <c r="L15" s="270">
        <v>1249</v>
      </c>
      <c r="M15" s="271">
        <v>1282</v>
      </c>
      <c r="N15" s="272">
        <v>-2.6</v>
      </c>
    </row>
    <row r="16" spans="1:16" x14ac:dyDescent="0.15">
      <c r="A16" s="250"/>
      <c r="B16" s="246"/>
      <c r="C16" s="246"/>
      <c r="D16" s="246"/>
      <c r="E16" s="246"/>
      <c r="F16" s="246"/>
      <c r="G16" s="1169" t="s">
        <v>484</v>
      </c>
      <c r="H16" s="1170"/>
      <c r="I16" s="1170"/>
      <c r="J16" s="1171"/>
      <c r="K16" s="270">
        <v>-2307933</v>
      </c>
      <c r="L16" s="270">
        <v>-4689</v>
      </c>
      <c r="M16" s="271">
        <v>-4349</v>
      </c>
      <c r="N16" s="272">
        <v>7.8</v>
      </c>
    </row>
    <row r="17" spans="1:16" x14ac:dyDescent="0.15">
      <c r="A17" s="250"/>
      <c r="B17" s="246"/>
      <c r="C17" s="246"/>
      <c r="D17" s="246"/>
      <c r="E17" s="246"/>
      <c r="F17" s="246"/>
      <c r="G17" s="1169" t="s">
        <v>170</v>
      </c>
      <c r="H17" s="1170"/>
      <c r="I17" s="1170"/>
      <c r="J17" s="1171"/>
      <c r="K17" s="270">
        <v>28389085</v>
      </c>
      <c r="L17" s="270">
        <v>57678</v>
      </c>
      <c r="M17" s="271">
        <v>61636</v>
      </c>
      <c r="N17" s="272">
        <v>-6.4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5.7</v>
      </c>
      <c r="L21" s="283">
        <v>6.07</v>
      </c>
      <c r="M21" s="284">
        <v>-0.37</v>
      </c>
      <c r="N21" s="251"/>
      <c r="O21" s="285"/>
      <c r="P21" s="281"/>
    </row>
    <row r="22" spans="1:16" s="286" customFormat="1" x14ac:dyDescent="0.15">
      <c r="A22" s="281"/>
      <c r="B22" s="251"/>
      <c r="C22" s="251"/>
      <c r="D22" s="251"/>
      <c r="E22" s="251"/>
      <c r="F22" s="251"/>
      <c r="G22" s="1163" t="s">
        <v>490</v>
      </c>
      <c r="H22" s="1164"/>
      <c r="I22" s="1164"/>
      <c r="J22" s="1165"/>
      <c r="K22" s="287">
        <v>102.2</v>
      </c>
      <c r="L22" s="288">
        <v>100.6</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472</v>
      </c>
      <c r="L30" s="256"/>
      <c r="M30" s="257" t="s">
        <v>473</v>
      </c>
      <c r="N30" s="258"/>
    </row>
    <row r="31" spans="1:16" x14ac:dyDescent="0.15">
      <c r="A31" s="250"/>
      <c r="B31" s="246"/>
      <c r="C31" s="246"/>
      <c r="D31" s="246"/>
      <c r="E31" s="246"/>
      <c r="F31" s="246"/>
      <c r="G31" s="259"/>
      <c r="H31" s="260"/>
      <c r="I31" s="260"/>
      <c r="J31" s="261"/>
      <c r="K31" s="1153"/>
      <c r="L31" s="262" t="s">
        <v>474</v>
      </c>
      <c r="M31" s="263" t="s">
        <v>475</v>
      </c>
      <c r="N31" s="264" t="s">
        <v>476</v>
      </c>
    </row>
    <row r="32" spans="1:16" ht="27" customHeight="1" x14ac:dyDescent="0.15">
      <c r="A32" s="250"/>
      <c r="B32" s="246"/>
      <c r="C32" s="246"/>
      <c r="D32" s="246"/>
      <c r="E32" s="246"/>
      <c r="F32" s="246"/>
      <c r="G32" s="1154" t="s">
        <v>494</v>
      </c>
      <c r="H32" s="1155"/>
      <c r="I32" s="1155"/>
      <c r="J32" s="1156"/>
      <c r="K32" s="296">
        <v>8781940</v>
      </c>
      <c r="L32" s="296">
        <v>17842</v>
      </c>
      <c r="M32" s="297">
        <v>26755</v>
      </c>
      <c r="N32" s="298">
        <v>-33.299999999999997</v>
      </c>
    </row>
    <row r="33" spans="1:16" ht="13.5" customHeight="1" x14ac:dyDescent="0.15">
      <c r="A33" s="250"/>
      <c r="B33" s="246"/>
      <c r="C33" s="246"/>
      <c r="D33" s="246"/>
      <c r="E33" s="246"/>
      <c r="F33" s="246"/>
      <c r="G33" s="1154" t="s">
        <v>495</v>
      </c>
      <c r="H33" s="1155"/>
      <c r="I33" s="1155"/>
      <c r="J33" s="1156"/>
      <c r="K33" s="296" t="s">
        <v>496</v>
      </c>
      <c r="L33" s="296" t="s">
        <v>496</v>
      </c>
      <c r="M33" s="297" t="s">
        <v>496</v>
      </c>
      <c r="N33" s="298" t="s">
        <v>496</v>
      </c>
    </row>
    <row r="34" spans="1:16" ht="27" customHeight="1" x14ac:dyDescent="0.15">
      <c r="A34" s="250"/>
      <c r="B34" s="246"/>
      <c r="C34" s="246"/>
      <c r="D34" s="246"/>
      <c r="E34" s="246"/>
      <c r="F34" s="246"/>
      <c r="G34" s="1154" t="s">
        <v>497</v>
      </c>
      <c r="H34" s="1155"/>
      <c r="I34" s="1155"/>
      <c r="J34" s="1156"/>
      <c r="K34" s="296" t="s">
        <v>496</v>
      </c>
      <c r="L34" s="296" t="s">
        <v>496</v>
      </c>
      <c r="M34" s="297">
        <v>35</v>
      </c>
      <c r="N34" s="298" t="s">
        <v>496</v>
      </c>
    </row>
    <row r="35" spans="1:16" ht="27" customHeight="1" x14ac:dyDescent="0.15">
      <c r="A35" s="250"/>
      <c r="B35" s="246"/>
      <c r="C35" s="246"/>
      <c r="D35" s="246"/>
      <c r="E35" s="246"/>
      <c r="F35" s="246"/>
      <c r="G35" s="1154" t="s">
        <v>498</v>
      </c>
      <c r="H35" s="1155"/>
      <c r="I35" s="1155"/>
      <c r="J35" s="1156"/>
      <c r="K35" s="296">
        <v>3134302</v>
      </c>
      <c r="L35" s="296">
        <v>6368</v>
      </c>
      <c r="M35" s="297">
        <v>6876</v>
      </c>
      <c r="N35" s="298">
        <v>-7.4</v>
      </c>
    </row>
    <row r="36" spans="1:16" ht="27" customHeight="1" x14ac:dyDescent="0.15">
      <c r="A36" s="250"/>
      <c r="B36" s="246"/>
      <c r="C36" s="246"/>
      <c r="D36" s="246"/>
      <c r="E36" s="246"/>
      <c r="F36" s="246"/>
      <c r="G36" s="1154" t="s">
        <v>499</v>
      </c>
      <c r="H36" s="1155"/>
      <c r="I36" s="1155"/>
      <c r="J36" s="1156"/>
      <c r="K36" s="296">
        <v>1367</v>
      </c>
      <c r="L36" s="296">
        <v>3</v>
      </c>
      <c r="M36" s="297">
        <v>711</v>
      </c>
      <c r="N36" s="298">
        <v>-99.6</v>
      </c>
    </row>
    <row r="37" spans="1:16" ht="13.5" customHeight="1" x14ac:dyDescent="0.15">
      <c r="A37" s="250"/>
      <c r="B37" s="246"/>
      <c r="C37" s="246"/>
      <c r="D37" s="246"/>
      <c r="E37" s="246"/>
      <c r="F37" s="246"/>
      <c r="G37" s="1154" t="s">
        <v>500</v>
      </c>
      <c r="H37" s="1155"/>
      <c r="I37" s="1155"/>
      <c r="J37" s="1156"/>
      <c r="K37" s="296">
        <v>1674114</v>
      </c>
      <c r="L37" s="296">
        <v>3401</v>
      </c>
      <c r="M37" s="297">
        <v>1771</v>
      </c>
      <c r="N37" s="298">
        <v>92</v>
      </c>
    </row>
    <row r="38" spans="1:16" ht="27" customHeight="1" x14ac:dyDescent="0.15">
      <c r="A38" s="250"/>
      <c r="B38" s="246"/>
      <c r="C38" s="246"/>
      <c r="D38" s="246"/>
      <c r="E38" s="246"/>
      <c r="F38" s="246"/>
      <c r="G38" s="1157" t="s">
        <v>501</v>
      </c>
      <c r="H38" s="1158"/>
      <c r="I38" s="1158"/>
      <c r="J38" s="1159"/>
      <c r="K38" s="299" t="s">
        <v>496</v>
      </c>
      <c r="L38" s="299" t="s">
        <v>496</v>
      </c>
      <c r="M38" s="300">
        <v>0</v>
      </c>
      <c r="N38" s="301" t="s">
        <v>496</v>
      </c>
      <c r="O38" s="295"/>
    </row>
    <row r="39" spans="1:16" x14ac:dyDescent="0.15">
      <c r="A39" s="250"/>
      <c r="B39" s="246"/>
      <c r="C39" s="246"/>
      <c r="D39" s="246"/>
      <c r="E39" s="246"/>
      <c r="F39" s="246"/>
      <c r="G39" s="1157" t="s">
        <v>502</v>
      </c>
      <c r="H39" s="1158"/>
      <c r="I39" s="1158"/>
      <c r="J39" s="1159"/>
      <c r="K39" s="302">
        <v>-2612839</v>
      </c>
      <c r="L39" s="302">
        <v>-5309</v>
      </c>
      <c r="M39" s="303">
        <v>-7763</v>
      </c>
      <c r="N39" s="304">
        <v>-31.6</v>
      </c>
      <c r="O39" s="295"/>
    </row>
    <row r="40" spans="1:16" ht="27" customHeight="1" x14ac:dyDescent="0.15">
      <c r="A40" s="250"/>
      <c r="B40" s="246"/>
      <c r="C40" s="246"/>
      <c r="D40" s="246"/>
      <c r="E40" s="246"/>
      <c r="F40" s="246"/>
      <c r="G40" s="1154" t="s">
        <v>503</v>
      </c>
      <c r="H40" s="1155"/>
      <c r="I40" s="1155"/>
      <c r="J40" s="1156"/>
      <c r="K40" s="302">
        <v>-8965153</v>
      </c>
      <c r="L40" s="302">
        <v>-18214</v>
      </c>
      <c r="M40" s="303">
        <v>-22050</v>
      </c>
      <c r="N40" s="304">
        <v>-17.399999999999999</v>
      </c>
      <c r="O40" s="295"/>
    </row>
    <row r="41" spans="1:16" x14ac:dyDescent="0.15">
      <c r="A41" s="250"/>
      <c r="B41" s="246"/>
      <c r="C41" s="246"/>
      <c r="D41" s="246"/>
      <c r="E41" s="246"/>
      <c r="F41" s="246"/>
      <c r="G41" s="1160" t="s">
        <v>281</v>
      </c>
      <c r="H41" s="1161"/>
      <c r="I41" s="1161"/>
      <c r="J41" s="1162"/>
      <c r="K41" s="296">
        <v>2013731</v>
      </c>
      <c r="L41" s="302">
        <v>4091</v>
      </c>
      <c r="M41" s="303">
        <v>6336</v>
      </c>
      <c r="N41" s="304">
        <v>-35.4</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47" t="s">
        <v>472</v>
      </c>
      <c r="J49" s="1149" t="s">
        <v>507</v>
      </c>
      <c r="K49" s="1150"/>
      <c r="L49" s="1150"/>
      <c r="M49" s="1150"/>
      <c r="N49" s="1151"/>
    </row>
    <row r="50" spans="1:14" x14ac:dyDescent="0.15">
      <c r="A50" s="250"/>
      <c r="B50" s="246"/>
      <c r="C50" s="246"/>
      <c r="D50" s="246"/>
      <c r="E50" s="246"/>
      <c r="F50" s="246"/>
      <c r="G50" s="314"/>
      <c r="H50" s="315"/>
      <c r="I50" s="1148"/>
      <c r="J50" s="316" t="s">
        <v>508</v>
      </c>
      <c r="K50" s="317" t="s">
        <v>509</v>
      </c>
      <c r="L50" s="318" t="s">
        <v>510</v>
      </c>
      <c r="M50" s="319" t="s">
        <v>511</v>
      </c>
      <c r="N50" s="320" t="s">
        <v>512</v>
      </c>
    </row>
    <row r="51" spans="1:14" x14ac:dyDescent="0.15">
      <c r="A51" s="250"/>
      <c r="B51" s="246"/>
      <c r="C51" s="246"/>
      <c r="D51" s="246"/>
      <c r="E51" s="246"/>
      <c r="F51" s="246"/>
      <c r="G51" s="312" t="s">
        <v>513</v>
      </c>
      <c r="H51" s="313"/>
      <c r="I51" s="321">
        <v>10607098</v>
      </c>
      <c r="J51" s="322">
        <v>21831</v>
      </c>
      <c r="K51" s="323">
        <v>26.2</v>
      </c>
      <c r="L51" s="324">
        <v>39425</v>
      </c>
      <c r="M51" s="325">
        <v>2.1</v>
      </c>
      <c r="N51" s="326">
        <v>24.1</v>
      </c>
    </row>
    <row r="52" spans="1:14" x14ac:dyDescent="0.15">
      <c r="A52" s="250"/>
      <c r="B52" s="246"/>
      <c r="C52" s="246"/>
      <c r="D52" s="246"/>
      <c r="E52" s="246"/>
      <c r="F52" s="246"/>
      <c r="G52" s="327"/>
      <c r="H52" s="328" t="s">
        <v>514</v>
      </c>
      <c r="I52" s="329">
        <v>7104215</v>
      </c>
      <c r="J52" s="330">
        <v>14621</v>
      </c>
      <c r="K52" s="331">
        <v>30.7</v>
      </c>
      <c r="L52" s="332">
        <v>22414</v>
      </c>
      <c r="M52" s="333">
        <v>-0.1</v>
      </c>
      <c r="N52" s="334">
        <v>30.8</v>
      </c>
    </row>
    <row r="53" spans="1:14" x14ac:dyDescent="0.15">
      <c r="A53" s="250"/>
      <c r="B53" s="246"/>
      <c r="C53" s="246"/>
      <c r="D53" s="246"/>
      <c r="E53" s="246"/>
      <c r="F53" s="246"/>
      <c r="G53" s="312" t="s">
        <v>515</v>
      </c>
      <c r="H53" s="313"/>
      <c r="I53" s="321">
        <v>14302678</v>
      </c>
      <c r="J53" s="322">
        <v>29432</v>
      </c>
      <c r="K53" s="323">
        <v>34.799999999999997</v>
      </c>
      <c r="L53" s="324">
        <v>43141</v>
      </c>
      <c r="M53" s="325">
        <v>9.4</v>
      </c>
      <c r="N53" s="326">
        <v>25.4</v>
      </c>
    </row>
    <row r="54" spans="1:14" x14ac:dyDescent="0.15">
      <c r="A54" s="250"/>
      <c r="B54" s="246"/>
      <c r="C54" s="246"/>
      <c r="D54" s="246"/>
      <c r="E54" s="246"/>
      <c r="F54" s="246"/>
      <c r="G54" s="327"/>
      <c r="H54" s="328" t="s">
        <v>514</v>
      </c>
      <c r="I54" s="329">
        <v>8777849</v>
      </c>
      <c r="J54" s="330">
        <v>18063</v>
      </c>
      <c r="K54" s="331">
        <v>23.5</v>
      </c>
      <c r="L54" s="332">
        <v>21887</v>
      </c>
      <c r="M54" s="333">
        <v>-2.4</v>
      </c>
      <c r="N54" s="334">
        <v>25.9</v>
      </c>
    </row>
    <row r="55" spans="1:14" x14ac:dyDescent="0.15">
      <c r="A55" s="250"/>
      <c r="B55" s="246"/>
      <c r="C55" s="246"/>
      <c r="D55" s="246"/>
      <c r="E55" s="246"/>
      <c r="F55" s="246"/>
      <c r="G55" s="312" t="s">
        <v>516</v>
      </c>
      <c r="H55" s="313"/>
      <c r="I55" s="321">
        <v>16112283</v>
      </c>
      <c r="J55" s="322">
        <v>33059</v>
      </c>
      <c r="K55" s="323">
        <v>12.3</v>
      </c>
      <c r="L55" s="324">
        <v>45117</v>
      </c>
      <c r="M55" s="325">
        <v>4.5999999999999996</v>
      </c>
      <c r="N55" s="326">
        <v>7.7</v>
      </c>
    </row>
    <row r="56" spans="1:14" x14ac:dyDescent="0.15">
      <c r="A56" s="250"/>
      <c r="B56" s="246"/>
      <c r="C56" s="246"/>
      <c r="D56" s="246"/>
      <c r="E56" s="246"/>
      <c r="F56" s="246"/>
      <c r="G56" s="327"/>
      <c r="H56" s="328" t="s">
        <v>514</v>
      </c>
      <c r="I56" s="329">
        <v>8385664</v>
      </c>
      <c r="J56" s="330">
        <v>17206</v>
      </c>
      <c r="K56" s="331">
        <v>-4.7</v>
      </c>
      <c r="L56" s="332">
        <v>25589</v>
      </c>
      <c r="M56" s="333">
        <v>16.899999999999999</v>
      </c>
      <c r="N56" s="334">
        <v>-21.6</v>
      </c>
    </row>
    <row r="57" spans="1:14" x14ac:dyDescent="0.15">
      <c r="A57" s="250"/>
      <c r="B57" s="246"/>
      <c r="C57" s="246"/>
      <c r="D57" s="246"/>
      <c r="E57" s="246"/>
      <c r="F57" s="246"/>
      <c r="G57" s="312" t="s">
        <v>517</v>
      </c>
      <c r="H57" s="313"/>
      <c r="I57" s="321">
        <v>15318392</v>
      </c>
      <c r="J57" s="322">
        <v>31280</v>
      </c>
      <c r="K57" s="323">
        <v>-5.4</v>
      </c>
      <c r="L57" s="324">
        <v>39951</v>
      </c>
      <c r="M57" s="325">
        <v>-11.5</v>
      </c>
      <c r="N57" s="326">
        <v>6.1</v>
      </c>
    </row>
    <row r="58" spans="1:14" x14ac:dyDescent="0.15">
      <c r="A58" s="250"/>
      <c r="B58" s="246"/>
      <c r="C58" s="246"/>
      <c r="D58" s="246"/>
      <c r="E58" s="246"/>
      <c r="F58" s="246"/>
      <c r="G58" s="327"/>
      <c r="H58" s="328" t="s">
        <v>514</v>
      </c>
      <c r="I58" s="329">
        <v>8936030</v>
      </c>
      <c r="J58" s="330">
        <v>18247</v>
      </c>
      <c r="K58" s="331">
        <v>6.1</v>
      </c>
      <c r="L58" s="332">
        <v>22555</v>
      </c>
      <c r="M58" s="333">
        <v>-11.9</v>
      </c>
      <c r="N58" s="334">
        <v>18</v>
      </c>
    </row>
    <row r="59" spans="1:14" x14ac:dyDescent="0.15">
      <c r="A59" s="250"/>
      <c r="B59" s="246"/>
      <c r="C59" s="246"/>
      <c r="D59" s="246"/>
      <c r="E59" s="246"/>
      <c r="F59" s="246"/>
      <c r="G59" s="312" t="s">
        <v>518</v>
      </c>
      <c r="H59" s="313"/>
      <c r="I59" s="321">
        <v>21276846</v>
      </c>
      <c r="J59" s="322">
        <v>43228</v>
      </c>
      <c r="K59" s="323">
        <v>38.200000000000003</v>
      </c>
      <c r="L59" s="324">
        <v>39893</v>
      </c>
      <c r="M59" s="325">
        <v>-0.1</v>
      </c>
      <c r="N59" s="326">
        <v>38.299999999999997</v>
      </c>
    </row>
    <row r="60" spans="1:14" x14ac:dyDescent="0.15">
      <c r="A60" s="250"/>
      <c r="B60" s="246"/>
      <c r="C60" s="246"/>
      <c r="D60" s="246"/>
      <c r="E60" s="246"/>
      <c r="F60" s="246"/>
      <c r="G60" s="327"/>
      <c r="H60" s="328" t="s">
        <v>514</v>
      </c>
      <c r="I60" s="335">
        <v>14353478</v>
      </c>
      <c r="J60" s="330">
        <v>29162</v>
      </c>
      <c r="K60" s="331">
        <v>59.8</v>
      </c>
      <c r="L60" s="332">
        <v>26170</v>
      </c>
      <c r="M60" s="333">
        <v>16</v>
      </c>
      <c r="N60" s="334">
        <v>43.8</v>
      </c>
    </row>
    <row r="61" spans="1:14" x14ac:dyDescent="0.15">
      <c r="A61" s="250"/>
      <c r="B61" s="246"/>
      <c r="C61" s="246"/>
      <c r="D61" s="246"/>
      <c r="E61" s="246"/>
      <c r="F61" s="246"/>
      <c r="G61" s="312" t="s">
        <v>519</v>
      </c>
      <c r="H61" s="336"/>
      <c r="I61" s="337">
        <v>15523459</v>
      </c>
      <c r="J61" s="338">
        <v>31766</v>
      </c>
      <c r="K61" s="339">
        <v>21.2</v>
      </c>
      <c r="L61" s="340">
        <v>41505</v>
      </c>
      <c r="M61" s="341">
        <v>0.9</v>
      </c>
      <c r="N61" s="326">
        <v>20.3</v>
      </c>
    </row>
    <row r="62" spans="1:14" x14ac:dyDescent="0.15">
      <c r="A62" s="250"/>
      <c r="B62" s="246"/>
      <c r="C62" s="246"/>
      <c r="D62" s="246"/>
      <c r="E62" s="246"/>
      <c r="F62" s="246"/>
      <c r="G62" s="327"/>
      <c r="H62" s="328" t="s">
        <v>514</v>
      </c>
      <c r="I62" s="329">
        <v>9511447</v>
      </c>
      <c r="J62" s="330">
        <v>19460</v>
      </c>
      <c r="K62" s="331">
        <v>23.1</v>
      </c>
      <c r="L62" s="332">
        <v>23723</v>
      </c>
      <c r="M62" s="333">
        <v>3.7</v>
      </c>
      <c r="N62" s="334">
        <v>19.399999999999999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9.23</v>
      </c>
      <c r="G47" s="12">
        <v>10.130000000000001</v>
      </c>
      <c r="H47" s="12">
        <v>13.57</v>
      </c>
      <c r="I47" s="12">
        <v>16.149999999999999</v>
      </c>
      <c r="J47" s="13">
        <v>16.829999999999998</v>
      </c>
    </row>
    <row r="48" spans="2:10" ht="57.75" customHeight="1" x14ac:dyDescent="0.15">
      <c r="B48" s="14"/>
      <c r="C48" s="1174" t="s">
        <v>4</v>
      </c>
      <c r="D48" s="1174"/>
      <c r="E48" s="1175"/>
      <c r="F48" s="15">
        <v>8</v>
      </c>
      <c r="G48" s="16">
        <v>8.24</v>
      </c>
      <c r="H48" s="16">
        <v>6.61</v>
      </c>
      <c r="I48" s="16">
        <v>8.5399999999999991</v>
      </c>
      <c r="J48" s="17">
        <v>6.81</v>
      </c>
    </row>
    <row r="49" spans="2:10" ht="57.75" customHeight="1" thickBot="1" x14ac:dyDescent="0.2">
      <c r="B49" s="18"/>
      <c r="C49" s="1176" t="s">
        <v>5</v>
      </c>
      <c r="D49" s="1176"/>
      <c r="E49" s="1177"/>
      <c r="F49" s="19">
        <v>2.2599999999999998</v>
      </c>
      <c r="G49" s="20">
        <v>1.38</v>
      </c>
      <c r="H49" s="20">
        <v>1.91</v>
      </c>
      <c r="I49" s="20">
        <v>4.62</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2018-10-24T00:41:15Z</cp:lastPrinted>
  <dcterms:modified xsi:type="dcterms:W3CDTF">2018-11-30T00:03:58Z</dcterms:modified>
</cp:coreProperties>
</file>