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4725" activeTab="3"/>
  </bookViews>
  <sheets>
    <sheet name="有形固定資産明細" sheetId="1" r:id="rId1"/>
    <sheet name="地方債明細" sheetId="2" r:id="rId2"/>
    <sheet name="基金明細" sheetId="3" r:id="rId3"/>
    <sheet name="債務負担行為明細" sheetId="4" r:id="rId4"/>
    <sheet name="道路･橋梁" sheetId="5" r:id="rId5"/>
  </sheets>
  <definedNames>
    <definedName name="_xlnm.Print_Area" localSheetId="2">'基金明細'!$A$1:$F$16</definedName>
    <definedName name="_xlnm.Print_Area" localSheetId="3">'債務負担行為明細'!$A$1:$F$23</definedName>
    <definedName name="_xlnm.Print_Area" localSheetId="1">'地方債明細'!$A$1:$D$17</definedName>
    <definedName name="_xlnm.Print_Area" localSheetId="4">'道路･橋梁'!$A$1:$I$24</definedName>
    <definedName name="_xlnm.Print_Area" localSheetId="0">'有形固定資産明細'!$A$1:$I$36</definedName>
  </definedNames>
  <calcPr fullCalcOnLoad="1" iterate="1" iterateCount="1" iterateDelta="0"/>
</workbook>
</file>

<file path=xl/sharedStrings.xml><?xml version="1.0" encoding="utf-8"?>
<sst xmlns="http://schemas.openxmlformats.org/spreadsheetml/2006/main" count="125" uniqueCount="99">
  <si>
    <t>①有形固定資産の種類別残高</t>
  </si>
  <si>
    <t>資産の種類</t>
  </si>
  <si>
    <t>期首減価償却累計額</t>
  </si>
  <si>
    <t>当期減価償却費</t>
  </si>
  <si>
    <t>償却累計率</t>
  </si>
  <si>
    <t>差引貸借対照表価額</t>
  </si>
  <si>
    <t>物品</t>
  </si>
  <si>
    <t>器具備品</t>
  </si>
  <si>
    <t>車両運搬具等</t>
  </si>
  <si>
    <t>文化財及び美術工芸品</t>
  </si>
  <si>
    <t>備品･物品等小計</t>
  </si>
  <si>
    <t>普通財産</t>
  </si>
  <si>
    <t>建物</t>
  </si>
  <si>
    <t>土地</t>
  </si>
  <si>
    <t>普通財産小計</t>
  </si>
  <si>
    <t>行政財産</t>
  </si>
  <si>
    <t>行政財産小計</t>
  </si>
  <si>
    <t>建設仮勘定</t>
  </si>
  <si>
    <t>②有形固定資産の目的別残高</t>
  </si>
  <si>
    <t>合計</t>
  </si>
  <si>
    <t>建　　物</t>
  </si>
  <si>
    <t>土　　地</t>
  </si>
  <si>
    <t>合　　計</t>
  </si>
  <si>
    <t>総務等</t>
  </si>
  <si>
    <t>衛生</t>
  </si>
  <si>
    <t>民生</t>
  </si>
  <si>
    <t>土木</t>
  </si>
  <si>
    <t>消防</t>
  </si>
  <si>
    <t>教育</t>
  </si>
  <si>
    <t>期首取得価額</t>
  </si>
  <si>
    <t>当期資産取得価額</t>
  </si>
  <si>
    <t xml:space="preserve"> </t>
  </si>
  <si>
    <t>当期除却損価額</t>
  </si>
  <si>
    <t>①地方債の目的別残高</t>
  </si>
  <si>
    <t>有形固定資産取得目的</t>
  </si>
  <si>
    <t>道路整備目的</t>
  </si>
  <si>
    <t>減税･減収補てん債</t>
  </si>
  <si>
    <t>（単位：千円）</t>
  </si>
  <si>
    <t>②地方債の償還期限別残高</t>
  </si>
  <si>
    <t>財政調整基金</t>
  </si>
  <si>
    <t>市債管理基金</t>
  </si>
  <si>
    <t>土地開発基金</t>
  </si>
  <si>
    <t>基金名</t>
  </si>
  <si>
    <t>現金及び預金</t>
  </si>
  <si>
    <t>その他</t>
  </si>
  <si>
    <r>
      <t>その他積立基金</t>
    </r>
    <r>
      <rPr>
        <sz val="6"/>
        <rFont val="ＭＳ Ｐゴシック"/>
        <family val="3"/>
      </rPr>
      <t>※1</t>
    </r>
  </si>
  <si>
    <r>
      <t>その他定額運用基金</t>
    </r>
    <r>
      <rPr>
        <sz val="6"/>
        <rFont val="ＭＳ Ｐゴシック"/>
        <family val="3"/>
      </rPr>
      <t>※2</t>
    </r>
  </si>
  <si>
    <t>建造物</t>
  </si>
  <si>
    <t>債務負担行為残高</t>
  </si>
  <si>
    <t>未払金計上額</t>
  </si>
  <si>
    <t>未払金</t>
  </si>
  <si>
    <t>長期未払金</t>
  </si>
  <si>
    <t>合　　　　計</t>
  </si>
  <si>
    <t>差　　　　引</t>
  </si>
  <si>
    <t>―</t>
  </si>
  <si>
    <t>市が保有し､管理する道路および橋梁は以下の通りである。</t>
  </si>
  <si>
    <t>道路</t>
  </si>
  <si>
    <t>市道</t>
  </si>
  <si>
    <t>供用</t>
  </si>
  <si>
    <t>未供用</t>
  </si>
  <si>
    <t>計</t>
  </si>
  <si>
    <t>延長（ｍ）</t>
  </si>
  <si>
    <t>面積（㎡）</t>
  </si>
  <si>
    <t>橋梁</t>
  </si>
  <si>
    <t>橋数</t>
  </si>
  <si>
    <t>貸借対照表日現在の道路・橋梁等のインフラ資産にかかる累積投資額の金額は以下の通りである。</t>
  </si>
  <si>
    <t>用地取得</t>
  </si>
  <si>
    <t>用地取得以外</t>
  </si>
  <si>
    <t>（総務等）</t>
  </si>
  <si>
    <t>（衛生）</t>
  </si>
  <si>
    <t>（民生）</t>
  </si>
  <si>
    <t>（土木）</t>
  </si>
  <si>
    <t>（消防）</t>
  </si>
  <si>
    <t>（教育）</t>
  </si>
  <si>
    <t xml:space="preserve"> </t>
  </si>
  <si>
    <t>―</t>
  </si>
  <si>
    <t>　　　　　（単　位　：　千　円）</t>
  </si>
  <si>
    <t>　　　　　（単　位　：　千　円）</t>
  </si>
  <si>
    <t>　　　　　　（単　位　：　千　円）</t>
  </si>
  <si>
    <t>※1</t>
  </si>
  <si>
    <t>※２</t>
  </si>
  <si>
    <t>上記の未払金計上額は､債務負担行為のうち既に物件の引渡、サービスの履行等がなされており､支払債務が確定しているものについて負債として計上したものであり､貸借対照表日より一年以内に支払いがなされる予定のものを未払金として流動負債に、一年超のものを長期未払金として固定負債に計上している。</t>
  </si>
  <si>
    <t>（単　位　：　千　円）</t>
  </si>
  <si>
    <t>（単 位 ： 千 円）</t>
  </si>
  <si>
    <t xml:space="preserve"> </t>
  </si>
  <si>
    <t>永久橋</t>
  </si>
  <si>
    <t>上記の金額は､昭和45年度以降の「普通建設事業費」のうち、７土木費の(1)道路、(2)橋りょう（7)都市計画の「うち街路」の「用地取得費」および「用地以外の経費」を集計したものである｡</t>
  </si>
  <si>
    <t>償還期限一年以内（平成16年度）</t>
  </si>
  <si>
    <t>5年超10年以内（平成21年度から25年度）</t>
  </si>
  <si>
    <t>10年超（平成26年度以降）</t>
  </si>
  <si>
    <t>その他定額運用基金は高額療養費貸付基金、美術品等取得基金、国民健康保険出産費資金貸付基金および高額介護サービス費等貸付基金が含まれている。</t>
  </si>
  <si>
    <t>1年超5年以内（平成17年度から20年度）</t>
  </si>
  <si>
    <t>その他積立基金は学童災害共済基金、松本清奨学基金、福祉基金、国民健康保険事業財政調整基金、松戸市営白井聖地公園基金、文化施設建設基金、平和基金、職員退職手当基金、介護給付費準備基金および高志教育振興基金が含まれている。</t>
  </si>
  <si>
    <t>未払金および長期未払金の残高は、貸借対照表日現在、０円である。</t>
  </si>
  <si>
    <t>附属明細書　　（１）有形固定資産の明細</t>
  </si>
  <si>
    <t>附属明細書　　（２）地方債の明細</t>
  </si>
  <si>
    <t>附属明細書　　（３）基金の明細</t>
  </si>
  <si>
    <t>附属明細書　　（５）道路・橋梁</t>
  </si>
  <si>
    <t>附属明細書　　（４）債務負担行為の明細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</si>
</sst>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9">
    <font>
      <sz val="11"/>
      <name val="ＭＳ Ｐゴシック"/>
      <family val="3"/>
    </font>
    <font>
      <sz val="6"/>
      <name val="ＭＳ Ｐゴシック"/>
      <family val="3"/>
    </font>
    <font>
      <b/>
      <i/>
      <sz val="11"/>
      <name val="ＭＳ Ｐゴシック"/>
      <family val="3"/>
    </font>
    <font>
      <sz val="10.5"/>
      <name val="ＭＳ Ｐゴシック"/>
      <family val="3"/>
    </font>
    <font>
      <sz val="10"/>
      <name val="ＭＳ Ｐゴシック"/>
      <family val="3"/>
    </font>
    <font>
      <sz val="16"/>
      <name val="ＭＳ Ｐゴシック"/>
      <family val="3"/>
    </font>
    <font>
      <sz val="16"/>
      <color indexed="10"/>
      <name val="ＭＳ Ｐゴシック"/>
      <family val="3"/>
    </font>
    <font>
      <sz val="11"/>
      <color indexed="9"/>
      <name val="ＭＳ Ｐゴシック"/>
      <family val="3"/>
    </font>
    <font>
      <b/>
      <sz val="16"/>
      <name val="ＭＳ Ｐゴシック"/>
      <family val="3"/>
    </font>
  </fonts>
  <fills count="3">
    <fill>
      <patternFill/>
    </fill>
    <fill>
      <patternFill patternType="gray125"/>
    </fill>
    <fill>
      <patternFill patternType="solid">
        <fgColor indexed="9"/>
        <bgColor indexed="64"/>
      </patternFill>
    </fill>
  </fills>
  <borders count="36">
    <border>
      <left/>
      <right/>
      <top/>
      <bottom/>
      <diagonal/>
    </border>
    <border>
      <left style="thin"/>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style="thin"/>
      <right style="medium"/>
      <top style="thin"/>
      <bottom style="thin"/>
    </border>
    <border>
      <left style="thin"/>
      <right style="medium"/>
      <top style="thin"/>
      <bottom style="medium"/>
    </border>
    <border>
      <left>
        <color indexed="63"/>
      </left>
      <right>
        <color indexed="63"/>
      </right>
      <top style="thin"/>
      <bottom style="double"/>
    </border>
    <border>
      <left>
        <color indexed="63"/>
      </left>
      <right style="thin"/>
      <top style="thin"/>
      <bottom style="medium"/>
    </border>
    <border>
      <left style="thin"/>
      <right>
        <color indexed="63"/>
      </right>
      <top style="thin"/>
      <bottom style="thin"/>
    </border>
    <border>
      <left>
        <color indexed="63"/>
      </left>
      <right style="medium"/>
      <top>
        <color indexed="63"/>
      </top>
      <bottom>
        <color indexed="63"/>
      </bottom>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4">
    <xf numFmtId="0" fontId="0" fillId="0" borderId="0" xfId="0" applyAlignment="1">
      <alignment/>
    </xf>
    <xf numFmtId="0" fontId="0" fillId="0" borderId="0" xfId="0" applyFill="1" applyBorder="1" applyAlignment="1">
      <alignment horizontal="center"/>
    </xf>
    <xf numFmtId="38" fontId="0" fillId="0" borderId="1" xfId="16" applyFill="1" applyBorder="1" applyAlignment="1">
      <alignment/>
    </xf>
    <xf numFmtId="38" fontId="0" fillId="0" borderId="0" xfId="16" applyFill="1" applyAlignment="1">
      <alignment/>
    </xf>
    <xf numFmtId="38" fontId="0" fillId="0" borderId="0" xfId="16" applyFill="1" applyBorder="1" applyAlignment="1">
      <alignment/>
    </xf>
    <xf numFmtId="38" fontId="0" fillId="0" borderId="0" xfId="16" applyFont="1" applyFill="1" applyAlignment="1">
      <alignment/>
    </xf>
    <xf numFmtId="38" fontId="0" fillId="0" borderId="2" xfId="16" applyFill="1" applyBorder="1" applyAlignment="1">
      <alignment/>
    </xf>
    <xf numFmtId="38" fontId="5" fillId="0" borderId="0" xfId="16" applyFont="1" applyFill="1" applyAlignment="1">
      <alignment/>
    </xf>
    <xf numFmtId="10" fontId="5" fillId="0" borderId="0" xfId="16" applyNumberFormat="1" applyFont="1" applyFill="1" applyAlignment="1">
      <alignment/>
    </xf>
    <xf numFmtId="38" fontId="6" fillId="0" borderId="0" xfId="16" applyFont="1" applyFill="1" applyAlignment="1">
      <alignment/>
    </xf>
    <xf numFmtId="10" fontId="0" fillId="0" borderId="0" xfId="16" applyNumberFormat="1" applyFill="1" applyAlignment="1">
      <alignment/>
    </xf>
    <xf numFmtId="0" fontId="0" fillId="0" borderId="0" xfId="0" applyFill="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0" xfId="0" applyFill="1" applyBorder="1" applyAlignment="1">
      <alignment/>
    </xf>
    <xf numFmtId="0" fontId="4" fillId="0" borderId="3" xfId="0" applyFont="1" applyFill="1" applyBorder="1" applyAlignment="1">
      <alignment/>
    </xf>
    <xf numFmtId="0" fontId="4" fillId="0" borderId="6" xfId="0" applyFont="1" applyFill="1" applyBorder="1" applyAlignment="1">
      <alignment/>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6" xfId="0" applyFill="1" applyBorder="1" applyAlignment="1">
      <alignment/>
    </xf>
    <xf numFmtId="0" fontId="0" fillId="0" borderId="2" xfId="0" applyFill="1" applyBorder="1" applyAlignment="1">
      <alignment/>
    </xf>
    <xf numFmtId="0" fontId="0" fillId="0" borderId="14" xfId="0" applyFill="1" applyBorder="1" applyAlignment="1">
      <alignment/>
    </xf>
    <xf numFmtId="0" fontId="0" fillId="0" borderId="1"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0" fillId="0" borderId="17" xfId="0" applyFill="1" applyBorder="1" applyAlignment="1">
      <alignment horizontal="center"/>
    </xf>
    <xf numFmtId="177" fontId="0" fillId="0" borderId="0" xfId="0" applyNumberFormat="1" applyFill="1" applyBorder="1" applyAlignment="1">
      <alignment/>
    </xf>
    <xf numFmtId="10" fontId="0" fillId="0" borderId="0" xfId="16" applyNumberFormat="1" applyFont="1" applyFill="1" applyAlignment="1">
      <alignment/>
    </xf>
    <xf numFmtId="38" fontId="0" fillId="0" borderId="0" xfId="16" applyFill="1" applyAlignment="1">
      <alignment horizontal="center"/>
    </xf>
    <xf numFmtId="38" fontId="0" fillId="0" borderId="7" xfId="16" applyFill="1" applyBorder="1" applyAlignment="1">
      <alignment wrapText="1"/>
    </xf>
    <xf numFmtId="38" fontId="0" fillId="0" borderId="8" xfId="16" applyFill="1" applyBorder="1" applyAlignment="1">
      <alignment wrapText="1"/>
    </xf>
    <xf numFmtId="38" fontId="0" fillId="0" borderId="6" xfId="16" applyFont="1" applyFill="1" applyBorder="1" applyAlignment="1">
      <alignment wrapText="1"/>
    </xf>
    <xf numFmtId="38" fontId="0" fillId="0" borderId="18" xfId="16" applyFont="1" applyFill="1" applyBorder="1" applyAlignment="1">
      <alignment wrapText="1"/>
    </xf>
    <xf numFmtId="38" fontId="0" fillId="0" borderId="6" xfId="16" applyFill="1" applyBorder="1" applyAlignment="1">
      <alignment wrapText="1"/>
    </xf>
    <xf numFmtId="10" fontId="0" fillId="0" borderId="6" xfId="16" applyNumberFormat="1" applyFill="1" applyBorder="1" applyAlignment="1">
      <alignment wrapText="1"/>
    </xf>
    <xf numFmtId="38" fontId="0" fillId="0" borderId="2" xfId="16" applyFill="1" applyBorder="1" applyAlignment="1">
      <alignment wrapText="1"/>
    </xf>
    <xf numFmtId="38" fontId="0" fillId="0" borderId="0" xfId="16" applyFill="1" applyAlignment="1">
      <alignment wrapText="1"/>
    </xf>
    <xf numFmtId="38" fontId="2" fillId="0" borderId="19" xfId="16" applyFont="1" applyFill="1" applyBorder="1" applyAlignment="1">
      <alignment/>
    </xf>
    <xf numFmtId="38" fontId="0" fillId="0" borderId="20" xfId="16" applyFill="1" applyBorder="1" applyAlignment="1">
      <alignment/>
    </xf>
    <xf numFmtId="38" fontId="0" fillId="0" borderId="19" xfId="16" applyFill="1" applyBorder="1" applyAlignment="1">
      <alignment/>
    </xf>
    <xf numFmtId="38" fontId="0" fillId="0" borderId="14" xfId="16" applyFill="1" applyBorder="1" applyAlignment="1">
      <alignment/>
    </xf>
    <xf numFmtId="38" fontId="0" fillId="0" borderId="3" xfId="16" applyFill="1" applyBorder="1" applyAlignment="1">
      <alignment horizontal="center"/>
    </xf>
    <xf numFmtId="38" fontId="0" fillId="0" borderId="6" xfId="16" applyFill="1" applyBorder="1" applyAlignment="1">
      <alignment/>
    </xf>
    <xf numFmtId="38" fontId="0" fillId="0" borderId="4" xfId="16" applyFill="1" applyBorder="1" applyAlignment="1">
      <alignment horizontal="center"/>
    </xf>
    <xf numFmtId="38" fontId="0" fillId="0" borderId="21" xfId="16" applyFill="1" applyBorder="1" applyAlignment="1">
      <alignment horizontal="center"/>
    </xf>
    <xf numFmtId="38" fontId="2" fillId="0" borderId="22" xfId="16" applyFont="1" applyFill="1" applyBorder="1" applyAlignment="1">
      <alignment/>
    </xf>
    <xf numFmtId="38" fontId="0" fillId="0" borderId="23" xfId="16" applyFill="1" applyBorder="1" applyAlignment="1">
      <alignment/>
    </xf>
    <xf numFmtId="38" fontId="0" fillId="0" borderId="19" xfId="16" applyFont="1" applyFill="1" applyBorder="1" applyAlignment="1">
      <alignment/>
    </xf>
    <xf numFmtId="38" fontId="0" fillId="0" borderId="24" xfId="16" applyFill="1" applyBorder="1" applyAlignment="1">
      <alignment horizontal="center"/>
    </xf>
    <xf numFmtId="0" fontId="0" fillId="0" borderId="0" xfId="0" applyFill="1" applyAlignment="1">
      <alignment wrapText="1"/>
    </xf>
    <xf numFmtId="0" fontId="3" fillId="0" borderId="0" xfId="0" applyFont="1" applyFill="1" applyAlignment="1">
      <alignment/>
    </xf>
    <xf numFmtId="0" fontId="0" fillId="0" borderId="3" xfId="0" applyFill="1" applyBorder="1" applyAlignment="1">
      <alignment wrapText="1"/>
    </xf>
    <xf numFmtId="0" fontId="0" fillId="0" borderId="6" xfId="0" applyFill="1" applyBorder="1" applyAlignment="1">
      <alignment wrapText="1"/>
    </xf>
    <xf numFmtId="0" fontId="0" fillId="0" borderId="2" xfId="0" applyFill="1" applyBorder="1" applyAlignment="1">
      <alignment wrapText="1"/>
    </xf>
    <xf numFmtId="38" fontId="0" fillId="0" borderId="25" xfId="16" applyFill="1" applyBorder="1" applyAlignment="1">
      <alignment/>
    </xf>
    <xf numFmtId="38" fontId="0" fillId="0" borderId="15" xfId="16" applyFill="1" applyBorder="1" applyAlignment="1">
      <alignment/>
    </xf>
    <xf numFmtId="38" fontId="0" fillId="0" borderId="26" xfId="16" applyFill="1" applyBorder="1" applyAlignment="1">
      <alignment/>
    </xf>
    <xf numFmtId="38" fontId="0" fillId="0" borderId="1" xfId="16" applyFont="1" applyFill="1" applyBorder="1" applyAlignment="1">
      <alignment/>
    </xf>
    <xf numFmtId="38" fontId="0" fillId="0" borderId="2" xfId="16" applyFont="1" applyFill="1" applyBorder="1" applyAlignment="1">
      <alignment/>
    </xf>
    <xf numFmtId="38" fontId="0" fillId="0" borderId="25" xfId="16" applyFont="1" applyFill="1" applyBorder="1" applyAlignment="1">
      <alignment/>
    </xf>
    <xf numFmtId="38" fontId="0" fillId="0" borderId="26" xfId="16" applyFont="1" applyFill="1" applyBorder="1" applyAlignment="1">
      <alignment/>
    </xf>
    <xf numFmtId="38" fontId="0" fillId="0" borderId="27" xfId="16" applyFont="1" applyFill="1" applyBorder="1" applyAlignment="1">
      <alignment/>
    </xf>
    <xf numFmtId="38" fontId="0" fillId="0" borderId="27" xfId="0" applyNumberFormat="1" applyFill="1" applyBorder="1" applyAlignment="1">
      <alignment/>
    </xf>
    <xf numFmtId="0" fontId="0" fillId="0" borderId="0" xfId="0" applyFill="1" applyAlignment="1">
      <alignment horizontal="right"/>
    </xf>
    <xf numFmtId="0" fontId="0" fillId="0" borderId="26" xfId="0" applyFill="1" applyBorder="1" applyAlignment="1">
      <alignment/>
    </xf>
    <xf numFmtId="0" fontId="0" fillId="0" borderId="28" xfId="0" applyFill="1" applyBorder="1" applyAlignment="1">
      <alignment/>
    </xf>
    <xf numFmtId="38" fontId="0" fillId="0" borderId="25" xfId="16" applyFont="1" applyFill="1" applyBorder="1" applyAlignment="1">
      <alignment/>
    </xf>
    <xf numFmtId="38" fontId="0" fillId="0" borderId="29" xfId="16" applyFill="1" applyBorder="1" applyAlignment="1">
      <alignment/>
    </xf>
    <xf numFmtId="10" fontId="0" fillId="0" borderId="1" xfId="16" applyNumberFormat="1" applyFill="1" applyBorder="1" applyAlignment="1">
      <alignment/>
    </xf>
    <xf numFmtId="10" fontId="0" fillId="0" borderId="0" xfId="16" applyNumberFormat="1" applyFill="1" applyBorder="1" applyAlignment="1">
      <alignment/>
    </xf>
    <xf numFmtId="38" fontId="0" fillId="0" borderId="30" xfId="16" applyFill="1" applyBorder="1" applyAlignment="1">
      <alignment/>
    </xf>
    <xf numFmtId="38" fontId="0" fillId="0" borderId="29" xfId="16" applyFont="1" applyFill="1" applyBorder="1" applyAlignment="1">
      <alignment/>
    </xf>
    <xf numFmtId="10" fontId="0" fillId="0" borderId="1" xfId="16" applyNumberFormat="1" applyFont="1" applyFill="1" applyBorder="1" applyAlignment="1">
      <alignment/>
    </xf>
    <xf numFmtId="38" fontId="0" fillId="0" borderId="31" xfId="16" applyFill="1" applyBorder="1" applyAlignment="1">
      <alignment/>
    </xf>
    <xf numFmtId="10" fontId="0" fillId="0" borderId="15" xfId="16" applyNumberFormat="1" applyFill="1" applyBorder="1" applyAlignment="1">
      <alignment/>
    </xf>
    <xf numFmtId="38" fontId="0" fillId="0" borderId="32" xfId="16" applyFont="1" applyFill="1" applyBorder="1" applyAlignment="1">
      <alignment/>
    </xf>
    <xf numFmtId="38" fontId="0" fillId="0" borderId="33" xfId="16" applyFill="1" applyBorder="1" applyAlignment="1">
      <alignment/>
    </xf>
    <xf numFmtId="38" fontId="0" fillId="0" borderId="34" xfId="16" applyFill="1" applyBorder="1" applyAlignment="1">
      <alignment/>
    </xf>
    <xf numFmtId="38" fontId="0" fillId="0" borderId="35" xfId="16" applyFill="1" applyBorder="1" applyAlignment="1">
      <alignment/>
    </xf>
    <xf numFmtId="176" fontId="7" fillId="2" borderId="0" xfId="16" applyNumberFormat="1" applyFont="1" applyFill="1" applyAlignment="1">
      <alignment/>
    </xf>
    <xf numFmtId="10" fontId="7" fillId="2" borderId="0" xfId="16" applyNumberFormat="1" applyFont="1" applyFill="1" applyBorder="1" applyAlignment="1">
      <alignment/>
    </xf>
    <xf numFmtId="38" fontId="8" fillId="0" borderId="0" xfId="16" applyFont="1" applyFill="1" applyAlignment="1">
      <alignment/>
    </xf>
    <xf numFmtId="0" fontId="0" fillId="0" borderId="0" xfId="0" applyFill="1" applyAlignment="1">
      <alignment vertical="top" wrapText="1"/>
    </xf>
    <xf numFmtId="0" fontId="0" fillId="0" borderId="0" xfId="0" applyFill="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0</xdr:rowOff>
    </xdr:from>
    <xdr:to>
      <xdr:col>8</xdr:col>
      <xdr:colOff>0</xdr:colOff>
      <xdr:row>9</xdr:row>
      <xdr:rowOff>0</xdr:rowOff>
    </xdr:to>
    <xdr:sp>
      <xdr:nvSpPr>
        <xdr:cNvPr id="1" name="Line 4"/>
        <xdr:cNvSpPr>
          <a:spLocks/>
        </xdr:cNvSpPr>
      </xdr:nvSpPr>
      <xdr:spPr>
        <a:xfrm flipH="1">
          <a:off x="3848100" y="1781175"/>
          <a:ext cx="384810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7"/>
  <sheetViews>
    <sheetView zoomScaleSheetLayoutView="85" workbookViewId="0" topLeftCell="A1">
      <pane ySplit="5" topLeftCell="BM6" activePane="bottomLeft" state="frozen"/>
      <selection pane="topLeft" activeCell="D30" sqref="D30"/>
      <selection pane="bottomLeft" activeCell="A1" sqref="A1"/>
    </sheetView>
  </sheetViews>
  <sheetFormatPr defaultColWidth="9.00390625" defaultRowHeight="13.5"/>
  <cols>
    <col min="1" max="8" width="12.625" style="3" customWidth="1"/>
    <col min="9" max="9" width="12.625" style="10" customWidth="1"/>
    <col min="10" max="16384" width="9.00390625" style="3" customWidth="1"/>
  </cols>
  <sheetData>
    <row r="1" spans="1:9" s="7" customFormat="1" ht="18.75">
      <c r="A1" s="91" t="s">
        <v>94</v>
      </c>
      <c r="F1" s="9"/>
      <c r="I1" s="8"/>
    </row>
    <row r="3" ht="13.5">
      <c r="A3" s="3" t="s">
        <v>0</v>
      </c>
    </row>
    <row r="4" spans="6:9" ht="14.25" thickBot="1">
      <c r="F4" s="5" t="s">
        <v>31</v>
      </c>
      <c r="H4" s="37" t="s">
        <v>76</v>
      </c>
      <c r="I4" s="38"/>
    </row>
    <row r="5" spans="1:9" s="46" customFormat="1" ht="39.75" customHeight="1">
      <c r="A5" s="39" t="s">
        <v>1</v>
      </c>
      <c r="B5" s="40"/>
      <c r="C5" s="41" t="s">
        <v>29</v>
      </c>
      <c r="D5" s="42" t="s">
        <v>30</v>
      </c>
      <c r="E5" s="42" t="s">
        <v>32</v>
      </c>
      <c r="F5" s="43" t="s">
        <v>2</v>
      </c>
      <c r="G5" s="43" t="s">
        <v>3</v>
      </c>
      <c r="H5" s="44" t="s">
        <v>4</v>
      </c>
      <c r="I5" s="45" t="s">
        <v>5</v>
      </c>
    </row>
    <row r="6" spans="1:9" ht="13.5">
      <c r="A6" s="47" t="s">
        <v>6</v>
      </c>
      <c r="B6" s="48"/>
      <c r="C6" s="2"/>
      <c r="D6" s="77"/>
      <c r="E6" s="77"/>
      <c r="F6" s="2"/>
      <c r="G6" s="2"/>
      <c r="H6" s="78"/>
      <c r="I6" s="64"/>
    </row>
    <row r="7" spans="1:9" ht="13.5">
      <c r="A7" s="49" t="s">
        <v>7</v>
      </c>
      <c r="B7" s="48"/>
      <c r="C7" s="2">
        <v>4113902</v>
      </c>
      <c r="D7" s="77">
        <v>119045</v>
      </c>
      <c r="E7" s="77">
        <v>0</v>
      </c>
      <c r="F7" s="2">
        <v>3352648</v>
      </c>
      <c r="G7" s="2">
        <v>211822</v>
      </c>
      <c r="H7" s="78">
        <f>(F7+G7)/(C7+D7)</f>
        <v>0.8420776352739593</v>
      </c>
      <c r="I7" s="64">
        <f>C7+D7-E7-F7-G7</f>
        <v>668477</v>
      </c>
    </row>
    <row r="8" spans="1:9" ht="13.5">
      <c r="A8" s="49" t="s">
        <v>8</v>
      </c>
      <c r="B8" s="48"/>
      <c r="C8" s="2">
        <v>2513068</v>
      </c>
      <c r="D8" s="77">
        <v>99750</v>
      </c>
      <c r="E8" s="77">
        <v>3440</v>
      </c>
      <c r="F8" s="2">
        <v>1578376</v>
      </c>
      <c r="G8" s="2">
        <v>147472</v>
      </c>
      <c r="H8" s="78">
        <f>(F8+G8)/(C8+D8)</f>
        <v>0.6605312731311557</v>
      </c>
      <c r="I8" s="64">
        <f>C8+D8-E8-F8-G8</f>
        <v>883530</v>
      </c>
    </row>
    <row r="9" spans="1:9" ht="13.5">
      <c r="A9" s="49" t="s">
        <v>9</v>
      </c>
      <c r="B9" s="48"/>
      <c r="C9" s="2">
        <v>66354</v>
      </c>
      <c r="D9" s="77">
        <v>226</v>
      </c>
      <c r="E9" s="77"/>
      <c r="F9" s="2"/>
      <c r="G9" s="2"/>
      <c r="H9" s="78"/>
      <c r="I9" s="64">
        <f>C9+D9-E9-F9-G9</f>
        <v>66580</v>
      </c>
    </row>
    <row r="10" spans="1:9" ht="13.5">
      <c r="A10" s="49" t="s">
        <v>10</v>
      </c>
      <c r="B10" s="48"/>
      <c r="C10" s="2">
        <f>SUM(C7:C9)</f>
        <v>6693324</v>
      </c>
      <c r="D10" s="2">
        <f>SUM(D7:D9)</f>
        <v>219021</v>
      </c>
      <c r="E10" s="2">
        <f>SUM(E7:E9)</f>
        <v>3440</v>
      </c>
      <c r="F10" s="2">
        <f>SUM(F7:F9)</f>
        <v>4931024</v>
      </c>
      <c r="G10" s="2">
        <f>SUM(G7:G9)</f>
        <v>359294</v>
      </c>
      <c r="H10" s="78">
        <f>(F10+G10)/(C10+D10)</f>
        <v>0.7653434543559385</v>
      </c>
      <c r="I10" s="64">
        <f>SUM(I7:I9)</f>
        <v>1618587</v>
      </c>
    </row>
    <row r="11" spans="1:9" ht="13.5">
      <c r="A11" s="50"/>
      <c r="B11" s="4"/>
      <c r="C11" s="4"/>
      <c r="D11" s="4"/>
      <c r="E11" s="4"/>
      <c r="F11" s="4"/>
      <c r="G11" s="4"/>
      <c r="H11" s="79"/>
      <c r="I11" s="80"/>
    </row>
    <row r="12" spans="1:9" ht="13.5">
      <c r="A12" s="47" t="s">
        <v>11</v>
      </c>
      <c r="B12" s="48"/>
      <c r="C12" s="2"/>
      <c r="D12" s="77"/>
      <c r="E12" s="77"/>
      <c r="F12" s="2"/>
      <c r="G12" s="2"/>
      <c r="H12" s="78"/>
      <c r="I12" s="64"/>
    </row>
    <row r="13" spans="1:9" ht="13.5">
      <c r="A13" s="49" t="s">
        <v>12</v>
      </c>
      <c r="B13" s="48"/>
      <c r="C13" s="67">
        <v>668241</v>
      </c>
      <c r="D13" s="77">
        <v>0</v>
      </c>
      <c r="E13" s="77">
        <v>0</v>
      </c>
      <c r="F13" s="2">
        <v>369415</v>
      </c>
      <c r="G13" s="2">
        <v>12898</v>
      </c>
      <c r="H13" s="78">
        <f>(F13+G13)/(C13+D13)</f>
        <v>0.572118442298512</v>
      </c>
      <c r="I13" s="64">
        <f>C13+D13-E13-F13-G13</f>
        <v>285928</v>
      </c>
    </row>
    <row r="14" spans="1:9" ht="13.5">
      <c r="A14" s="49" t="s">
        <v>13</v>
      </c>
      <c r="B14" s="48"/>
      <c r="C14" s="67" t="s">
        <v>54</v>
      </c>
      <c r="D14" s="81" t="s">
        <v>54</v>
      </c>
      <c r="E14" s="81" t="s">
        <v>54</v>
      </c>
      <c r="F14" s="67" t="s">
        <v>54</v>
      </c>
      <c r="G14" s="67" t="s">
        <v>54</v>
      </c>
      <c r="H14" s="82" t="s">
        <v>54</v>
      </c>
      <c r="I14" s="64">
        <v>7344364</v>
      </c>
    </row>
    <row r="15" spans="1:9" ht="13.5">
      <c r="A15" s="49" t="s">
        <v>14</v>
      </c>
      <c r="B15" s="48"/>
      <c r="C15" s="2"/>
      <c r="D15" s="77"/>
      <c r="E15" s="77"/>
      <c r="F15" s="2"/>
      <c r="G15" s="2"/>
      <c r="H15" s="78"/>
      <c r="I15" s="64">
        <f>SUM(I13:I14)</f>
        <v>7630292</v>
      </c>
    </row>
    <row r="16" spans="1:9" ht="13.5">
      <c r="A16" s="50"/>
      <c r="B16" s="4"/>
      <c r="C16" s="4"/>
      <c r="D16" s="4"/>
      <c r="E16" s="4"/>
      <c r="F16" s="4"/>
      <c r="G16" s="4"/>
      <c r="H16" s="79"/>
      <c r="I16" s="80"/>
    </row>
    <row r="17" spans="1:9" ht="13.5">
      <c r="A17" s="47" t="s">
        <v>15</v>
      </c>
      <c r="B17" s="48"/>
      <c r="C17" s="2"/>
      <c r="D17" s="77"/>
      <c r="E17" s="77"/>
      <c r="F17" s="2"/>
      <c r="G17" s="2"/>
      <c r="H17" s="78"/>
      <c r="I17" s="64"/>
    </row>
    <row r="18" spans="1:9" ht="13.5" hidden="1">
      <c r="A18" s="57" t="s">
        <v>68</v>
      </c>
      <c r="B18" s="48"/>
      <c r="C18" s="2">
        <v>10020170</v>
      </c>
      <c r="D18" s="77">
        <v>0</v>
      </c>
      <c r="E18" s="77">
        <v>0</v>
      </c>
      <c r="F18" s="2">
        <v>3679105</v>
      </c>
      <c r="G18" s="2">
        <v>213291</v>
      </c>
      <c r="H18" s="78"/>
      <c r="I18" s="64">
        <f aca="true" t="shared" si="0" ref="I18:I23">C18+D18-E18-F18-G18</f>
        <v>6127774</v>
      </c>
    </row>
    <row r="19" spans="1:9" ht="13.5" hidden="1">
      <c r="A19" s="57" t="s">
        <v>69</v>
      </c>
      <c r="B19" s="48"/>
      <c r="C19" s="2">
        <v>39921033</v>
      </c>
      <c r="D19" s="77">
        <v>0</v>
      </c>
      <c r="E19" s="77">
        <v>0</v>
      </c>
      <c r="F19" s="2">
        <v>5591945</v>
      </c>
      <c r="G19" s="2">
        <v>815377</v>
      </c>
      <c r="H19" s="78"/>
      <c r="I19" s="64">
        <f t="shared" si="0"/>
        <v>33513711</v>
      </c>
    </row>
    <row r="20" spans="1:9" ht="13.5" hidden="1">
      <c r="A20" s="57" t="s">
        <v>70</v>
      </c>
      <c r="B20" s="48"/>
      <c r="C20" s="2">
        <v>2707020</v>
      </c>
      <c r="D20" s="77">
        <v>0</v>
      </c>
      <c r="E20" s="77">
        <v>0</v>
      </c>
      <c r="F20" s="2">
        <v>1261559</v>
      </c>
      <c r="G20" s="2">
        <v>63783</v>
      </c>
      <c r="H20" s="78"/>
      <c r="I20" s="64">
        <f t="shared" si="0"/>
        <v>1381678</v>
      </c>
    </row>
    <row r="21" spans="1:9" ht="13.5" hidden="1">
      <c r="A21" s="57" t="s">
        <v>71</v>
      </c>
      <c r="B21" s="48"/>
      <c r="C21" s="2">
        <v>12363346</v>
      </c>
      <c r="D21" s="77">
        <v>0</v>
      </c>
      <c r="E21" s="77">
        <v>0</v>
      </c>
      <c r="F21" s="2">
        <v>3634348</v>
      </c>
      <c r="G21" s="2">
        <v>289215</v>
      </c>
      <c r="H21" s="78"/>
      <c r="I21" s="64">
        <f t="shared" si="0"/>
        <v>8439783</v>
      </c>
    </row>
    <row r="22" spans="1:9" ht="13.5" hidden="1">
      <c r="A22" s="57" t="s">
        <v>72</v>
      </c>
      <c r="B22" s="48"/>
      <c r="C22" s="2">
        <v>3544289</v>
      </c>
      <c r="D22" s="77">
        <v>55053</v>
      </c>
      <c r="E22" s="77">
        <v>0</v>
      </c>
      <c r="F22" s="2">
        <v>855392</v>
      </c>
      <c r="G22" s="2">
        <v>75903</v>
      </c>
      <c r="H22" s="78"/>
      <c r="I22" s="64">
        <f t="shared" si="0"/>
        <v>2668047</v>
      </c>
    </row>
    <row r="23" spans="1:9" ht="13.5" hidden="1">
      <c r="A23" s="57" t="s">
        <v>73</v>
      </c>
      <c r="B23" s="48"/>
      <c r="C23" s="2">
        <v>83795229</v>
      </c>
      <c r="D23" s="77">
        <v>1818543</v>
      </c>
      <c r="E23" s="77">
        <v>0</v>
      </c>
      <c r="F23" s="2">
        <v>25983796</v>
      </c>
      <c r="G23" s="2">
        <v>1796866</v>
      </c>
      <c r="H23" s="78"/>
      <c r="I23" s="64">
        <f t="shared" si="0"/>
        <v>57833110</v>
      </c>
    </row>
    <row r="24" spans="1:9" ht="13.5">
      <c r="A24" s="49" t="s">
        <v>12</v>
      </c>
      <c r="B24" s="48"/>
      <c r="C24" s="67">
        <v>153826260</v>
      </c>
      <c r="D24" s="77">
        <v>699810</v>
      </c>
      <c r="E24" s="77">
        <v>13286</v>
      </c>
      <c r="F24" s="2">
        <v>53103368</v>
      </c>
      <c r="G24" s="2">
        <v>3264993</v>
      </c>
      <c r="H24" s="78">
        <f>(F24+G24)/(C24+D24)</f>
        <v>0.3647822079471768</v>
      </c>
      <c r="I24" s="64">
        <f>C24+D24-E24-F24-G24</f>
        <v>98144423</v>
      </c>
    </row>
    <row r="25" spans="1:9" ht="13.5">
      <c r="A25" s="49" t="s">
        <v>13</v>
      </c>
      <c r="B25" s="48"/>
      <c r="C25" s="67" t="s">
        <v>54</v>
      </c>
      <c r="D25" s="81" t="s">
        <v>54</v>
      </c>
      <c r="E25" s="81" t="s">
        <v>54</v>
      </c>
      <c r="F25" s="67" t="s">
        <v>54</v>
      </c>
      <c r="G25" s="67" t="s">
        <v>54</v>
      </c>
      <c r="H25" s="82" t="s">
        <v>54</v>
      </c>
      <c r="I25" s="64">
        <v>197672683</v>
      </c>
    </row>
    <row r="26" spans="1:9" ht="13.5">
      <c r="A26" s="49" t="s">
        <v>16</v>
      </c>
      <c r="B26" s="48"/>
      <c r="C26" s="2"/>
      <c r="D26" s="77"/>
      <c r="E26" s="77"/>
      <c r="F26" s="2"/>
      <c r="G26" s="2"/>
      <c r="H26" s="78"/>
      <c r="I26" s="64">
        <f>SUM(I24:I25)</f>
        <v>295817106</v>
      </c>
    </row>
    <row r="27" spans="1:9" ht="13.5">
      <c r="A27" s="50"/>
      <c r="B27" s="4"/>
      <c r="C27" s="4"/>
      <c r="D27" s="4"/>
      <c r="E27" s="4"/>
      <c r="F27" s="4"/>
      <c r="G27" s="4"/>
      <c r="H27" s="79"/>
      <c r="I27" s="80"/>
    </row>
    <row r="28" spans="1:9" ht="14.25" thickBot="1">
      <c r="A28" s="55" t="s">
        <v>17</v>
      </c>
      <c r="B28" s="56"/>
      <c r="C28" s="65"/>
      <c r="D28" s="83"/>
      <c r="E28" s="83"/>
      <c r="F28" s="65"/>
      <c r="G28" s="65"/>
      <c r="H28" s="84"/>
      <c r="I28" s="66">
        <v>519803</v>
      </c>
    </row>
    <row r="29" spans="3:9" ht="13.5">
      <c r="C29" s="89">
        <f>SUM(C13,C24)</f>
        <v>154494501</v>
      </c>
      <c r="D29" s="89">
        <f aca="true" t="shared" si="1" ref="D29:I29">SUM(D13,D24)</f>
        <v>699810</v>
      </c>
      <c r="E29" s="89">
        <f t="shared" si="1"/>
        <v>13286</v>
      </c>
      <c r="F29" s="89">
        <f t="shared" si="1"/>
        <v>53472783</v>
      </c>
      <c r="G29" s="89">
        <f t="shared" si="1"/>
        <v>3277891</v>
      </c>
      <c r="H29" s="90">
        <f>(F29+G29)/(C29+D29)</f>
        <v>0.3656749634334212</v>
      </c>
      <c r="I29" s="89">
        <f t="shared" si="1"/>
        <v>98430351</v>
      </c>
    </row>
    <row r="30" spans="1:9" ht="13.5">
      <c r="A30" s="3" t="s">
        <v>18</v>
      </c>
      <c r="I30" s="3"/>
    </row>
    <row r="31" spans="7:9" ht="14.25" thickBot="1">
      <c r="G31" s="5" t="s">
        <v>77</v>
      </c>
      <c r="H31" s="38"/>
      <c r="I31" s="3"/>
    </row>
    <row r="32" spans="1:9" ht="13.5">
      <c r="A32" s="51" t="s">
        <v>15</v>
      </c>
      <c r="B32" s="52" t="s">
        <v>23</v>
      </c>
      <c r="C32" s="52" t="s">
        <v>24</v>
      </c>
      <c r="D32" s="52" t="s">
        <v>25</v>
      </c>
      <c r="E32" s="52" t="s">
        <v>26</v>
      </c>
      <c r="F32" s="52" t="s">
        <v>27</v>
      </c>
      <c r="G32" s="52" t="s">
        <v>28</v>
      </c>
      <c r="H32" s="6" t="s">
        <v>19</v>
      </c>
      <c r="I32" s="3"/>
    </row>
    <row r="33" spans="1:9" ht="13.5">
      <c r="A33" s="53" t="s">
        <v>20</v>
      </c>
      <c r="B33" s="2">
        <v>5409451</v>
      </c>
      <c r="C33" s="2">
        <v>30130191</v>
      </c>
      <c r="D33" s="2">
        <v>1174943</v>
      </c>
      <c r="E33" s="2">
        <v>7531239</v>
      </c>
      <c r="F33" s="2">
        <v>3389597</v>
      </c>
      <c r="G33" s="2">
        <v>50509002</v>
      </c>
      <c r="H33" s="64">
        <f>SUM(B33:G33)</f>
        <v>98144423</v>
      </c>
      <c r="I33" s="3"/>
    </row>
    <row r="34" spans="1:9" ht="14.25" thickBot="1">
      <c r="A34" s="54" t="s">
        <v>21</v>
      </c>
      <c r="B34" s="85">
        <v>5472789</v>
      </c>
      <c r="C34" s="85">
        <v>4330219</v>
      </c>
      <c r="D34" s="85">
        <v>6329895</v>
      </c>
      <c r="E34" s="85">
        <v>90916572</v>
      </c>
      <c r="F34" s="85">
        <v>1890162</v>
      </c>
      <c r="G34" s="85">
        <v>88733046</v>
      </c>
      <c r="H34" s="86">
        <f>SUM(B34:G34)</f>
        <v>197672683</v>
      </c>
      <c r="I34" s="3"/>
    </row>
    <row r="35" spans="1:9" ht="14.25" thickBot="1">
      <c r="A35" s="58" t="s">
        <v>22</v>
      </c>
      <c r="B35" s="87">
        <f aca="true" t="shared" si="2" ref="B35:H35">SUM(B33:B34)</f>
        <v>10882240</v>
      </c>
      <c r="C35" s="87">
        <f t="shared" si="2"/>
        <v>34460410</v>
      </c>
      <c r="D35" s="87">
        <f t="shared" si="2"/>
        <v>7504838</v>
      </c>
      <c r="E35" s="87">
        <f t="shared" si="2"/>
        <v>98447811</v>
      </c>
      <c r="F35" s="87">
        <f t="shared" si="2"/>
        <v>5279759</v>
      </c>
      <c r="G35" s="87">
        <f t="shared" si="2"/>
        <v>139242048</v>
      </c>
      <c r="H35" s="88">
        <f t="shared" si="2"/>
        <v>295817106</v>
      </c>
      <c r="I35" s="3"/>
    </row>
    <row r="36" spans="8:9" ht="13.5">
      <c r="H36" s="5" t="s">
        <v>74</v>
      </c>
      <c r="I36" s="3"/>
    </row>
    <row r="37" ht="13.5">
      <c r="I37" s="3"/>
    </row>
  </sheetData>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80" r:id="rId2"/>
  <headerFooter alignWithMargins="0">
    <oddFooter>&amp;C
</oddFooter>
  </headerFooter>
  <drawing r:id="rId1"/>
</worksheet>
</file>

<file path=xl/worksheets/sheet2.xml><?xml version="1.0" encoding="utf-8"?>
<worksheet xmlns="http://schemas.openxmlformats.org/spreadsheetml/2006/main" xmlns:r="http://schemas.openxmlformats.org/officeDocument/2006/relationships">
  <dimension ref="A1:D17"/>
  <sheetViews>
    <sheetView zoomScaleSheetLayoutView="100" workbookViewId="0" topLeftCell="A1">
      <selection activeCell="A1" sqref="A1"/>
    </sheetView>
  </sheetViews>
  <sheetFormatPr defaultColWidth="9.00390625" defaultRowHeight="13.5"/>
  <cols>
    <col min="1" max="1" width="9.00390625" style="11" customWidth="1"/>
    <col min="2" max="2" width="21.375" style="11" bestFit="1" customWidth="1"/>
    <col min="3" max="3" width="12.375" style="3" bestFit="1" customWidth="1"/>
    <col min="4" max="4" width="12.875" style="11" bestFit="1" customWidth="1"/>
    <col min="5" max="16384" width="9.00390625" style="11" customWidth="1"/>
  </cols>
  <sheetData>
    <row r="1" s="7" customFormat="1" ht="18.75">
      <c r="A1" s="91" t="s">
        <v>95</v>
      </c>
    </row>
    <row r="2" s="7" customFormat="1" ht="18.75">
      <c r="D2" s="9" t="s">
        <v>84</v>
      </c>
    </row>
    <row r="3" s="3" customFormat="1" ht="13.5"/>
    <row r="4" ht="13.5">
      <c r="A4" s="11" t="s">
        <v>33</v>
      </c>
    </row>
    <row r="5" ht="14.25" thickBot="1">
      <c r="C5" s="3" t="s">
        <v>37</v>
      </c>
    </row>
    <row r="6" spans="2:3" ht="16.5" customHeight="1">
      <c r="B6" s="12" t="s">
        <v>34</v>
      </c>
      <c r="C6" s="68">
        <v>73638862</v>
      </c>
    </row>
    <row r="7" spans="2:3" ht="16.5" customHeight="1">
      <c r="B7" s="13" t="s">
        <v>35</v>
      </c>
      <c r="C7" s="69">
        <v>9793870</v>
      </c>
    </row>
    <row r="8" spans="2:3" ht="16.5" customHeight="1" thickBot="1">
      <c r="B8" s="14" t="s">
        <v>36</v>
      </c>
      <c r="C8" s="70">
        <v>34574604</v>
      </c>
    </row>
    <row r="9" spans="2:3" ht="16.5" customHeight="1">
      <c r="B9" s="15"/>
      <c r="C9" s="4"/>
    </row>
    <row r="11" ht="13.5">
      <c r="A11" s="11" t="s">
        <v>38</v>
      </c>
    </row>
    <row r="12" ht="13.5">
      <c r="D12" s="11" t="s">
        <v>37</v>
      </c>
    </row>
    <row r="13" spans="2:4" ht="13.5">
      <c r="B13" s="11" t="s">
        <v>87</v>
      </c>
      <c r="D13" s="3">
        <v>10825091</v>
      </c>
    </row>
    <row r="14" spans="2:4" ht="13.5">
      <c r="B14" s="11" t="s">
        <v>91</v>
      </c>
      <c r="D14" s="3">
        <v>45438793</v>
      </c>
    </row>
    <row r="15" spans="2:4" ht="13.5">
      <c r="B15" s="11" t="s">
        <v>88</v>
      </c>
      <c r="D15" s="3">
        <v>39805272</v>
      </c>
    </row>
    <row r="16" spans="2:4" ht="13.5">
      <c r="B16" s="11" t="s">
        <v>89</v>
      </c>
      <c r="D16" s="3">
        <v>21938180</v>
      </c>
    </row>
    <row r="17" spans="2:4" ht="14.25" thickBot="1">
      <c r="B17" s="11" t="s">
        <v>19</v>
      </c>
      <c r="D17" s="71">
        <f>SUM(D13:D16)</f>
        <v>118007336</v>
      </c>
    </row>
    <row r="18" ht="14.25" thickTop="1"/>
  </sheetData>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120"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I16"/>
  <sheetViews>
    <sheetView zoomScaleSheetLayoutView="100" workbookViewId="0" topLeftCell="A1">
      <selection activeCell="A1" sqref="A1"/>
    </sheetView>
  </sheetViews>
  <sheetFormatPr defaultColWidth="9.00390625" defaultRowHeight="13.5"/>
  <cols>
    <col min="1" max="1" width="4.50390625" style="11" bestFit="1" customWidth="1"/>
    <col min="2" max="2" width="20.75390625" style="11" bestFit="1" customWidth="1"/>
    <col min="3" max="6" width="12.625" style="11" customWidth="1"/>
    <col min="7" max="16384" width="9.00390625" style="11" customWidth="1"/>
  </cols>
  <sheetData>
    <row r="1" spans="1:9" s="7" customFormat="1" ht="18.75">
      <c r="A1" s="91" t="s">
        <v>96</v>
      </c>
      <c r="F1" s="9" t="s">
        <v>84</v>
      </c>
      <c r="G1" s="3"/>
      <c r="I1" s="8"/>
    </row>
    <row r="2" s="3" customFormat="1" ht="13.5">
      <c r="I2" s="10"/>
    </row>
    <row r="3" spans="5:6" ht="14.25" thickBot="1">
      <c r="E3" s="11" t="s">
        <v>78</v>
      </c>
      <c r="F3" s="60"/>
    </row>
    <row r="4" spans="2:7" s="59" customFormat="1" ht="27" customHeight="1">
      <c r="B4" s="61" t="s">
        <v>42</v>
      </c>
      <c r="C4" s="62" t="s">
        <v>43</v>
      </c>
      <c r="D4" s="62" t="s">
        <v>13</v>
      </c>
      <c r="E4" s="62" t="s">
        <v>44</v>
      </c>
      <c r="F4" s="63" t="s">
        <v>19</v>
      </c>
      <c r="G4" s="11"/>
    </row>
    <row r="5" spans="2:6" ht="13.5">
      <c r="B5" s="13" t="s">
        <v>39</v>
      </c>
      <c r="C5" s="2">
        <v>4711193</v>
      </c>
      <c r="D5" s="2">
        <v>0</v>
      </c>
      <c r="E5" s="2">
        <v>0</v>
      </c>
      <c r="F5" s="64">
        <f>SUM(C5:E5)</f>
        <v>4711193</v>
      </c>
    </row>
    <row r="6" spans="2:6" ht="13.5">
      <c r="B6" s="13" t="s">
        <v>40</v>
      </c>
      <c r="C6" s="2">
        <v>25000</v>
      </c>
      <c r="D6" s="2">
        <v>0</v>
      </c>
      <c r="E6" s="2">
        <v>0</v>
      </c>
      <c r="F6" s="64">
        <f>SUM(C6:E6)</f>
        <v>25000</v>
      </c>
    </row>
    <row r="7" spans="2:6" ht="13.5">
      <c r="B7" s="13" t="s">
        <v>45</v>
      </c>
      <c r="C7" s="2">
        <v>3874779</v>
      </c>
      <c r="D7" s="2">
        <v>0</v>
      </c>
      <c r="E7" s="2">
        <v>0</v>
      </c>
      <c r="F7" s="64">
        <f>SUM(C7:E7)</f>
        <v>3874779</v>
      </c>
    </row>
    <row r="8" spans="2:6" ht="13.5">
      <c r="B8" s="13" t="s">
        <v>41</v>
      </c>
      <c r="C8" s="2">
        <v>1999503</v>
      </c>
      <c r="D8" s="2">
        <v>2800497</v>
      </c>
      <c r="E8" s="2">
        <v>0</v>
      </c>
      <c r="F8" s="64">
        <f>SUM(C8:E8)</f>
        <v>4800000</v>
      </c>
    </row>
    <row r="9" spans="2:6" ht="13.5">
      <c r="B9" s="13" t="s">
        <v>46</v>
      </c>
      <c r="C9" s="2">
        <v>239460</v>
      </c>
      <c r="D9" s="2">
        <v>0</v>
      </c>
      <c r="E9" s="2">
        <v>203540</v>
      </c>
      <c r="F9" s="64">
        <f>SUM(C9:E9)</f>
        <v>443000</v>
      </c>
    </row>
    <row r="10" spans="2:6" ht="14.25" thickBot="1">
      <c r="B10" s="14" t="s">
        <v>19</v>
      </c>
      <c r="C10" s="65">
        <v>10849935</v>
      </c>
      <c r="D10" s="65">
        <v>2800497</v>
      </c>
      <c r="E10" s="65">
        <v>203540</v>
      </c>
      <c r="F10" s="66">
        <f>SUM(F5:F9)</f>
        <v>13853972</v>
      </c>
    </row>
    <row r="12" ht="13.5">
      <c r="B12" s="11" t="s">
        <v>79</v>
      </c>
    </row>
    <row r="13" spans="2:6" ht="56.25" customHeight="1">
      <c r="B13" s="92" t="s">
        <v>92</v>
      </c>
      <c r="C13" s="92"/>
      <c r="D13" s="92"/>
      <c r="E13" s="92"/>
      <c r="F13" s="92"/>
    </row>
    <row r="15" ht="13.5">
      <c r="B15" s="11" t="s">
        <v>80</v>
      </c>
    </row>
    <row r="16" spans="2:6" ht="40.5" customHeight="1">
      <c r="B16" s="92" t="s">
        <v>90</v>
      </c>
      <c r="C16" s="92"/>
      <c r="D16" s="92"/>
      <c r="E16" s="92"/>
      <c r="F16" s="92"/>
    </row>
  </sheetData>
  <mergeCells count="2">
    <mergeCell ref="B13:F13"/>
    <mergeCell ref="B16:F16"/>
  </mergeCells>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120" r:id="rId1"/>
  <headerFooter alignWithMargins="0">
    <oddFooter>&amp;C
</oddFooter>
  </headerFooter>
</worksheet>
</file>

<file path=xl/worksheets/sheet4.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A2" sqref="A2"/>
    </sheetView>
  </sheetViews>
  <sheetFormatPr defaultColWidth="9.00390625" defaultRowHeight="13.5"/>
  <cols>
    <col min="1" max="1" width="3.50390625" style="11" customWidth="1"/>
    <col min="2" max="2" width="13.00390625" style="11" customWidth="1"/>
    <col min="3" max="5" width="16.625" style="11" customWidth="1"/>
    <col min="6" max="6" width="13.625" style="11" customWidth="1"/>
    <col min="7" max="16384" width="9.00390625" style="11" customWidth="1"/>
  </cols>
  <sheetData>
    <row r="1" spans="1:5" s="7" customFormat="1" ht="18.75">
      <c r="A1" s="91" t="s">
        <v>98</v>
      </c>
      <c r="E1" s="9"/>
    </row>
    <row r="2" s="7" customFormat="1" ht="18.75"/>
    <row r="3" s="7" customFormat="1" ht="18.75"/>
    <row r="4" s="3" customFormat="1" ht="14.25" thickBot="1">
      <c r="E4" s="5" t="s">
        <v>82</v>
      </c>
    </row>
    <row r="5" spans="2:5" ht="13.5">
      <c r="B5" s="16"/>
      <c r="C5" s="17" t="s">
        <v>48</v>
      </c>
      <c r="D5" s="17" t="s">
        <v>49</v>
      </c>
      <c r="E5" s="18" t="s">
        <v>53</v>
      </c>
    </row>
    <row r="6" spans="2:5" ht="13.5">
      <c r="B6" s="19" t="s">
        <v>21</v>
      </c>
      <c r="C6" s="2">
        <v>6130339</v>
      </c>
      <c r="D6" s="2">
        <v>0</v>
      </c>
      <c r="E6" s="64">
        <f>C6-D6</f>
        <v>6130339</v>
      </c>
    </row>
    <row r="7" spans="2:5" ht="13.5">
      <c r="B7" s="19" t="s">
        <v>47</v>
      </c>
      <c r="C7" s="2">
        <v>0</v>
      </c>
      <c r="D7" s="2">
        <v>0</v>
      </c>
      <c r="E7" s="64">
        <f>C7-D7</f>
        <v>0</v>
      </c>
    </row>
    <row r="8" spans="2:5" ht="13.5">
      <c r="B8" s="19" t="s">
        <v>44</v>
      </c>
      <c r="C8" s="2">
        <v>4948095</v>
      </c>
      <c r="D8" s="2">
        <v>0</v>
      </c>
      <c r="E8" s="64">
        <f>C8-D8</f>
        <v>4948095</v>
      </c>
    </row>
    <row r="9" spans="2:5" ht="14.25" thickBot="1">
      <c r="B9" s="20" t="s">
        <v>22</v>
      </c>
      <c r="C9" s="65">
        <f>SUM(C6:C8)</f>
        <v>11078434</v>
      </c>
      <c r="D9" s="65">
        <f>SUM(D6:D8)</f>
        <v>0</v>
      </c>
      <c r="E9" s="66">
        <f>C9-D9</f>
        <v>11078434</v>
      </c>
    </row>
    <row r="10" spans="2:5" ht="13.5">
      <c r="B10" s="21"/>
      <c r="C10" s="4"/>
      <c r="D10" s="4"/>
      <c r="E10" s="4"/>
    </row>
    <row r="12" spans="2:6" ht="13.5">
      <c r="B12" s="93" t="s">
        <v>81</v>
      </c>
      <c r="C12" s="93"/>
      <c r="D12" s="93"/>
      <c r="E12" s="93"/>
      <c r="F12" s="93"/>
    </row>
    <row r="13" spans="2:6" ht="13.5">
      <c r="B13" s="93"/>
      <c r="C13" s="93"/>
      <c r="D13" s="93"/>
      <c r="E13" s="93"/>
      <c r="F13" s="93"/>
    </row>
    <row r="14" spans="2:6" ht="13.5">
      <c r="B14" s="93"/>
      <c r="C14" s="93"/>
      <c r="D14" s="93"/>
      <c r="E14" s="93"/>
      <c r="F14" s="93"/>
    </row>
    <row r="15" spans="2:6" ht="13.5">
      <c r="B15" s="93"/>
      <c r="C15" s="93"/>
      <c r="D15" s="93"/>
      <c r="E15" s="93"/>
      <c r="F15" s="93"/>
    </row>
    <row r="17" ht="13.5">
      <c r="B17" s="11" t="s">
        <v>93</v>
      </c>
    </row>
    <row r="19" ht="13.5">
      <c r="D19" s="73" t="s">
        <v>83</v>
      </c>
    </row>
    <row r="20" spans="2:4" ht="13.5">
      <c r="B20" s="11" t="s">
        <v>50</v>
      </c>
      <c r="D20" s="3">
        <v>0</v>
      </c>
    </row>
    <row r="21" spans="2:4" ht="13.5">
      <c r="B21" s="11" t="s">
        <v>51</v>
      </c>
      <c r="D21" s="3">
        <v>0</v>
      </c>
    </row>
    <row r="22" spans="2:4" ht="14.25" thickBot="1">
      <c r="B22" s="11" t="s">
        <v>52</v>
      </c>
      <c r="D22" s="72">
        <f>SUM(D20:D21)</f>
        <v>0</v>
      </c>
    </row>
    <row r="23" ht="14.25" thickTop="1"/>
  </sheetData>
  <mergeCells count="1">
    <mergeCell ref="B12:F15"/>
  </mergeCells>
  <printOptions/>
  <pageMargins left="0.5905511811023623" right="0.1968503937007874" top="0.5905511811023623" bottom="0.7874015748031497" header="0.5118110236220472" footer="0.5118110236220472"/>
  <pageSetup firstPageNumber="16" useFirstPageNumber="1" horizontalDpi="600" verticalDpi="600" orientation="portrait" paperSize="9" scale="120"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J23"/>
  <sheetViews>
    <sheetView zoomScaleSheetLayoutView="85" workbookViewId="0" topLeftCell="A1">
      <selection activeCell="B1" sqref="B1"/>
    </sheetView>
  </sheetViews>
  <sheetFormatPr defaultColWidth="9.00390625" defaultRowHeight="13.5"/>
  <cols>
    <col min="1" max="2" width="9.00390625" style="11" customWidth="1"/>
    <col min="3" max="3" width="9.125" style="11" bestFit="1" customWidth="1"/>
    <col min="4" max="5" width="10.50390625" style="11" bestFit="1" customWidth="1"/>
    <col min="6" max="6" width="12.875" style="11" bestFit="1" customWidth="1"/>
    <col min="7" max="8" width="9.00390625" style="11" customWidth="1"/>
    <col min="9" max="9" width="10.50390625" style="11" customWidth="1"/>
    <col min="10" max="10" width="6.25390625" style="11" customWidth="1"/>
    <col min="11" max="16384" width="9.00390625" style="11" customWidth="1"/>
  </cols>
  <sheetData>
    <row r="1" spans="1:9" s="7" customFormat="1" ht="18.75">
      <c r="A1" s="91" t="s">
        <v>97</v>
      </c>
      <c r="B1" s="91"/>
      <c r="G1" s="3"/>
      <c r="I1" s="8"/>
    </row>
    <row r="2" s="3" customFormat="1" ht="13.5">
      <c r="I2" s="10"/>
    </row>
    <row r="4" ht="13.5">
      <c r="B4" s="11" t="s">
        <v>55</v>
      </c>
    </row>
    <row r="6" ht="14.25" thickBot="1">
      <c r="B6" s="11" t="s">
        <v>56</v>
      </c>
    </row>
    <row r="7" spans="2:5" ht="13.5">
      <c r="B7" s="27"/>
      <c r="C7" s="28"/>
      <c r="D7" s="29" t="s">
        <v>61</v>
      </c>
      <c r="E7" s="30" t="s">
        <v>62</v>
      </c>
    </row>
    <row r="8" spans="2:5" ht="13.5">
      <c r="B8" s="31" t="s">
        <v>57</v>
      </c>
      <c r="C8" s="32" t="s">
        <v>58</v>
      </c>
      <c r="D8" s="2">
        <v>1058998</v>
      </c>
      <c r="E8" s="64">
        <v>6584023</v>
      </c>
    </row>
    <row r="9" spans="2:5" ht="13.5">
      <c r="B9" s="31"/>
      <c r="C9" s="32" t="s">
        <v>59</v>
      </c>
      <c r="D9" s="2">
        <v>17810</v>
      </c>
      <c r="E9" s="76" t="s">
        <v>75</v>
      </c>
    </row>
    <row r="10" spans="2:5" ht="14.25" thickBot="1">
      <c r="B10" s="25"/>
      <c r="C10" s="33" t="s">
        <v>60</v>
      </c>
      <c r="D10" s="65">
        <f>SUM(D8:D9)</f>
        <v>1076808</v>
      </c>
      <c r="E10" s="66">
        <f>SUM(E8:E9)</f>
        <v>6584023</v>
      </c>
    </row>
    <row r="12" ht="14.25" thickBot="1">
      <c r="B12" s="11" t="s">
        <v>63</v>
      </c>
    </row>
    <row r="13" spans="2:10" ht="13.5">
      <c r="B13" s="34" t="s">
        <v>85</v>
      </c>
      <c r="C13" s="24" t="s">
        <v>64</v>
      </c>
      <c r="D13" s="29" t="s">
        <v>61</v>
      </c>
      <c r="E13" s="30" t="s">
        <v>62</v>
      </c>
      <c r="F13" s="15"/>
      <c r="H13" s="15"/>
      <c r="I13" s="15"/>
      <c r="J13" s="15"/>
    </row>
    <row r="14" spans="2:9" ht="14.25" thickBot="1">
      <c r="B14" s="35"/>
      <c r="C14" s="75">
        <v>319</v>
      </c>
      <c r="D14" s="33">
        <v>5060.6</v>
      </c>
      <c r="E14" s="74">
        <v>41898.6</v>
      </c>
      <c r="I14" s="36"/>
    </row>
    <row r="15" spans="2:5" ht="13.5">
      <c r="B15" s="1"/>
      <c r="C15" s="15"/>
      <c r="D15" s="15"/>
      <c r="E15" s="15"/>
    </row>
    <row r="16" spans="2:5" ht="13.5">
      <c r="B16" s="1"/>
      <c r="C16" s="15"/>
      <c r="D16" s="15"/>
      <c r="E16" s="15"/>
    </row>
    <row r="17" ht="13.5">
      <c r="B17" s="11" t="s">
        <v>65</v>
      </c>
    </row>
    <row r="19" ht="14.25" thickBot="1">
      <c r="F19" s="11" t="s">
        <v>37</v>
      </c>
    </row>
    <row r="20" spans="3:6" ht="17.25" customHeight="1">
      <c r="C20" s="22" t="s">
        <v>66</v>
      </c>
      <c r="D20" s="23"/>
      <c r="E20" s="24"/>
      <c r="F20" s="6">
        <v>35648615</v>
      </c>
    </row>
    <row r="21" spans="3:6" ht="17.25" customHeight="1" thickBot="1">
      <c r="C21" s="25" t="s">
        <v>67</v>
      </c>
      <c r="D21" s="26"/>
      <c r="E21" s="26"/>
      <c r="F21" s="66">
        <v>141407596</v>
      </c>
    </row>
    <row r="23" spans="2:9" ht="48.75" customHeight="1">
      <c r="B23" s="93" t="s">
        <v>86</v>
      </c>
      <c r="C23" s="93"/>
      <c r="D23" s="93"/>
      <c r="E23" s="93"/>
      <c r="F23" s="93"/>
      <c r="G23" s="93"/>
      <c r="H23" s="93"/>
      <c r="I23" s="93"/>
    </row>
  </sheetData>
  <mergeCells count="1">
    <mergeCell ref="B23:I2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松戸市財務本部企画管理室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敦幹</dc:creator>
  <cp:keywords/>
  <dc:description/>
  <cp:lastModifiedBy> </cp:lastModifiedBy>
  <cp:lastPrinted>2004-12-02T01:47:48Z</cp:lastPrinted>
  <dcterms:created xsi:type="dcterms:W3CDTF">2000-11-13T00:36:11Z</dcterms:created>
  <dcterms:modified xsi:type="dcterms:W3CDTF">2004-12-02T02:23:05Z</dcterms:modified>
  <cp:category/>
  <cp:version/>
  <cp:contentType/>
  <cp:contentStatus/>
</cp:coreProperties>
</file>