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@統計担当\06 統計書\令和４年版統計書\09_HP・キャビネット掲載\"/>
    </mc:Choice>
  </mc:AlternateContent>
  <bookViews>
    <workbookView xWindow="0" yWindow="0" windowWidth="20460" windowHeight="7650"/>
  </bookViews>
  <sheets>
    <sheet name="169" sheetId="1" r:id="rId1"/>
    <sheet name="170" sheetId="2" r:id="rId2"/>
    <sheet name="171" sheetId="3" r:id="rId3"/>
    <sheet name="172" sheetId="4" r:id="rId4"/>
    <sheet name="173" sheetId="5" r:id="rId5"/>
    <sheet name="174" sheetId="12" r:id="rId6"/>
    <sheet name="175 " sheetId="13" r:id="rId7"/>
    <sheet name="176" sheetId="10" r:id="rId8"/>
    <sheet name="177" sheetId="11" r:id="rId9"/>
    <sheet name="178" sheetId="9" r:id="rId10"/>
    <sheet name="179" sheetId="8" r:id="rId11"/>
    <sheet name="180" sheetId="7" r:id="rId12"/>
    <sheet name="181" sheetId="6" r:id="rId13"/>
    <sheet name="182" sheetId="22" r:id="rId14"/>
    <sheet name="183" sheetId="21" r:id="rId15"/>
    <sheet name="184" sheetId="20" r:id="rId16"/>
    <sheet name="185" sheetId="14" r:id="rId17"/>
    <sheet name="186" sheetId="15" r:id="rId18"/>
    <sheet name="187" sheetId="16" r:id="rId19"/>
    <sheet name="188" sheetId="17" r:id="rId20"/>
    <sheet name="189" sheetId="18" r:id="rId21"/>
    <sheet name="190" sheetId="19" r:id="rId22"/>
  </sheets>
  <definedNames>
    <definedName name="_Fill" localSheetId="1" hidden="1">#REF!</definedName>
    <definedName name="_Fill" localSheetId="2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9" hidden="1">#REF!</definedName>
    <definedName name="_Fill" localSheetId="11" hidden="1">#REF!</definedName>
    <definedName name="_Fill" localSheetId="12" hidden="1">#REF!</definedName>
    <definedName name="_Fill" localSheetId="15" hidden="1">#REF!</definedName>
    <definedName name="_Fill" localSheetId="17" hidden="1">#REF!</definedName>
    <definedName name="_Fill" localSheetId="18" hidden="1">#REF!</definedName>
    <definedName name="_Fill" localSheetId="21" hidden="1">#REF!</definedName>
    <definedName name="_Fill" hidden="1">#REF!</definedName>
    <definedName name="_Fill2" localSheetId="1" hidden="1">#REF!</definedName>
    <definedName name="_Fill2" localSheetId="2" hidden="1">#REF!</definedName>
    <definedName name="_Fill2" localSheetId="4" hidden="1">#REF!</definedName>
    <definedName name="_Fill2" localSheetId="5" hidden="1">#REF!</definedName>
    <definedName name="_Fill2" localSheetId="6" hidden="1">#REF!</definedName>
    <definedName name="_Fill2" localSheetId="9" hidden="1">#REF!</definedName>
    <definedName name="_Fill2" localSheetId="11" hidden="1">#REF!</definedName>
    <definedName name="_Fill2" localSheetId="12" hidden="1">#REF!</definedName>
    <definedName name="_Fill2" localSheetId="15" hidden="1">#REF!</definedName>
    <definedName name="_Fill2" localSheetId="17" hidden="1">#REF!</definedName>
    <definedName name="_Fill2" localSheetId="18" hidden="1">#REF!</definedName>
    <definedName name="_Fill2" localSheetId="21" hidden="1">#REF!</definedName>
    <definedName name="_Fill2" hidden="1">#REF!</definedName>
    <definedName name="_xlnm._FilterDatabase" localSheetId="13" hidden="1">'182'!$A$8:$BD$73</definedName>
    <definedName name="HTML_CodePage" hidden="1">932</definedName>
    <definedName name="HTML_Control" localSheetId="1" hidden="1">{"'結果表'!$A$1:$J$48"}</definedName>
    <definedName name="HTML_Control" localSheetId="2" hidden="1">{"'結果表'!$A$1:$J$48"}</definedName>
    <definedName name="HTML_Control" localSheetId="3" hidden="1">{"'結果表'!$A$1:$J$48"}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9" hidden="1">{"'結果表'!$A$1:$J$48"}</definedName>
    <definedName name="HTML_Control" localSheetId="10" hidden="1">{"'結果表'!$A$1:$J$48"}</definedName>
    <definedName name="HTML_Control" localSheetId="11" hidden="1">{"'結果表'!$A$1:$J$48"}</definedName>
    <definedName name="HTML_Control" localSheetId="12" hidden="1">{"'結果表'!$A$1:$J$48"}</definedName>
    <definedName name="HTML_Control" localSheetId="13" hidden="1">{"'結果表'!$A$1:$J$48"}</definedName>
    <definedName name="HTML_Control" localSheetId="14" hidden="1">{"'結果表'!$A$1:$J$48"}</definedName>
    <definedName name="HTML_Control" localSheetId="15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1" l="1"/>
  <c r="B16" i="21"/>
  <c r="B26" i="21"/>
  <c r="B8" i="20" l="1"/>
  <c r="B10" i="18" l="1"/>
  <c r="B21" i="18"/>
  <c r="B32" i="18"/>
  <c r="B8" i="17"/>
  <c r="B9" i="17" s="1"/>
  <c r="B10" i="17" s="1"/>
  <c r="B11" i="17" s="1"/>
  <c r="B12" i="17" s="1"/>
  <c r="B13" i="17" s="1"/>
  <c r="B6" i="16"/>
  <c r="B7" i="15"/>
  <c r="B8" i="14"/>
  <c r="B9" i="11" l="1"/>
  <c r="C9" i="11" s="1"/>
  <c r="T9" i="11"/>
  <c r="U12" i="11" s="1"/>
  <c r="T10" i="11"/>
  <c r="U10" i="11" s="1"/>
  <c r="C11" i="11"/>
  <c r="U11" i="11"/>
  <c r="C12" i="11"/>
  <c r="C13" i="11"/>
  <c r="U13" i="11"/>
  <c r="C14" i="11"/>
  <c r="C15" i="11"/>
  <c r="U15" i="11"/>
  <c r="C16" i="11"/>
  <c r="C17" i="11"/>
  <c r="U17" i="11"/>
  <c r="C18" i="11"/>
  <c r="C19" i="11"/>
  <c r="U19" i="11"/>
  <c r="C20" i="11"/>
  <c r="U21" i="11"/>
  <c r="U22" i="11"/>
  <c r="V8" i="10"/>
  <c r="I8" i="10" s="1"/>
  <c r="AH8" i="10"/>
  <c r="AH9" i="10" s="1"/>
  <c r="P15" i="10"/>
  <c r="I15" i="10" s="1"/>
  <c r="X27" i="10"/>
  <c r="P27" i="10" s="1"/>
  <c r="AE27" i="10"/>
  <c r="AL27" i="10"/>
  <c r="AS27" i="10"/>
  <c r="AS28" i="10" s="1"/>
  <c r="AZ27" i="10"/>
  <c r="O32" i="10"/>
  <c r="I32" i="10" s="1"/>
  <c r="U32" i="10"/>
  <c r="AA32" i="10"/>
  <c r="AG32" i="10"/>
  <c r="AM32" i="10"/>
  <c r="AT32" i="10"/>
  <c r="AZ32" i="10"/>
  <c r="I27" i="10" l="1"/>
  <c r="P28" i="10"/>
  <c r="AE16" i="10"/>
  <c r="I20" i="10"/>
  <c r="AN20" i="10"/>
  <c r="I16" i="10"/>
  <c r="AL16" i="10"/>
  <c r="O20" i="10"/>
  <c r="AT20" i="10"/>
  <c r="P16" i="10"/>
  <c r="AS16" i="10"/>
  <c r="U20" i="10"/>
  <c r="AZ20" i="10"/>
  <c r="X16" i="10"/>
  <c r="AZ16" i="10"/>
  <c r="AH20" i="10"/>
  <c r="I33" i="10"/>
  <c r="AT9" i="10"/>
  <c r="I9" i="10"/>
  <c r="U9" i="11"/>
  <c r="U20" i="11"/>
  <c r="U18" i="11"/>
  <c r="U16" i="11"/>
  <c r="U14" i="11"/>
  <c r="V9" i="10"/>
  <c r="B8" i="8"/>
  <c r="X28" i="10" l="1"/>
  <c r="AZ28" i="10"/>
  <c r="AA33" i="10"/>
  <c r="AZ33" i="10"/>
  <c r="AE28" i="10"/>
  <c r="I28" i="10"/>
  <c r="AL28" i="10"/>
  <c r="O33" i="10"/>
  <c r="U33" i="10"/>
  <c r="AT33" i="10"/>
  <c r="AM33" i="10"/>
  <c r="AG33" i="10"/>
  <c r="D10" i="7"/>
  <c r="D24" i="7"/>
  <c r="B8" i="3" l="1"/>
  <c r="B9" i="3" s="1"/>
  <c r="B10" i="3" s="1"/>
  <c r="B11" i="3" s="1"/>
  <c r="B12" i="3" s="1"/>
</calcChain>
</file>

<file path=xl/sharedStrings.xml><?xml version="1.0" encoding="utf-8"?>
<sst xmlns="http://schemas.openxmlformats.org/spreadsheetml/2006/main" count="1004" uniqueCount="570">
  <si>
    <t>169．医療施設数</t>
    <phoneticPr fontId="3"/>
  </si>
  <si>
    <t>年</t>
    <phoneticPr fontId="3"/>
  </si>
  <si>
    <t>病院</t>
    <rPh sb="0" eb="1">
      <t>ビョウイン</t>
    </rPh>
    <phoneticPr fontId="4"/>
  </si>
  <si>
    <t>一　般</t>
    <rPh sb="0" eb="1">
      <t>イッパン</t>
    </rPh>
    <phoneticPr fontId="3"/>
  </si>
  <si>
    <t>歯　科</t>
    <rPh sb="0" eb="1">
      <t>シカ</t>
    </rPh>
    <phoneticPr fontId="3"/>
  </si>
  <si>
    <t>総数</t>
    <rPh sb="0" eb="2">
      <t>ソウスウ</t>
    </rPh>
    <phoneticPr fontId="3"/>
  </si>
  <si>
    <t>公立</t>
    <rPh sb="0" eb="2">
      <t>コウリツ</t>
    </rPh>
    <phoneticPr fontId="3"/>
  </si>
  <si>
    <t>医療法人</t>
    <rPh sb="0" eb="2">
      <t>イリョウ</t>
    </rPh>
    <rPh sb="2" eb="4">
      <t>ホウジン</t>
    </rPh>
    <phoneticPr fontId="3"/>
  </si>
  <si>
    <t>学校</t>
    <rPh sb="0" eb="2">
      <t>ガッコウ</t>
    </rPh>
    <phoneticPr fontId="3"/>
  </si>
  <si>
    <t>法人</t>
    <rPh sb="0" eb="2">
      <t>ホウジン</t>
    </rPh>
    <phoneticPr fontId="3"/>
  </si>
  <si>
    <t>その他の法人</t>
    <rPh sb="2" eb="3">
      <t>タ</t>
    </rPh>
    <rPh sb="4" eb="6">
      <t>ホウジン</t>
    </rPh>
    <phoneticPr fontId="3"/>
  </si>
  <si>
    <t>個人</t>
    <rPh sb="0" eb="2">
      <t>コジン</t>
    </rPh>
    <phoneticPr fontId="3"/>
  </si>
  <si>
    <t>診療所</t>
    <rPh sb="0" eb="3">
      <t>シンリョウジョ</t>
    </rPh>
    <phoneticPr fontId="3"/>
  </si>
  <si>
    <t>施設数</t>
    <phoneticPr fontId="3"/>
  </si>
  <si>
    <t>病床数</t>
    <phoneticPr fontId="3"/>
  </si>
  <si>
    <t>施設数</t>
    <phoneticPr fontId="3"/>
  </si>
  <si>
    <t>病床数</t>
    <phoneticPr fontId="3"/>
  </si>
  <si>
    <t>施設数</t>
    <phoneticPr fontId="3"/>
  </si>
  <si>
    <t>施設数</t>
    <rPh sb="0" eb="1">
      <t>シ</t>
    </rPh>
    <rPh sb="1" eb="2">
      <t>セツ</t>
    </rPh>
    <rPh sb="2" eb="3">
      <t>スウ</t>
    </rPh>
    <phoneticPr fontId="3"/>
  </si>
  <si>
    <t>病床数</t>
    <rPh sb="0" eb="1">
      <t>ヤマイ</t>
    </rPh>
    <rPh sb="1" eb="2">
      <t>ユカ</t>
    </rPh>
    <rPh sb="2" eb="3">
      <t>スウ</t>
    </rPh>
    <phoneticPr fontId="3"/>
  </si>
  <si>
    <t>施設数</t>
    <phoneticPr fontId="3"/>
  </si>
  <si>
    <t>平成</t>
    <rPh sb="0" eb="1">
      <t>ヘイセイ</t>
    </rPh>
    <phoneticPr fontId="3"/>
  </si>
  <si>
    <t>年</t>
    <rPh sb="0" eb="1">
      <t>ネン</t>
    </rPh>
    <phoneticPr fontId="3"/>
  </si>
  <si>
    <t>－</t>
  </si>
  <si>
    <t>令和</t>
    <rPh sb="0" eb="1">
      <t>レイワ</t>
    </rPh>
    <phoneticPr fontId="3"/>
  </si>
  <si>
    <t>資料　病院：千葉県病院名簿(千葉県医療整備課)　</t>
    <phoneticPr fontId="2"/>
  </si>
  <si>
    <t>　　　一般診療所・歯科診療所：千葉県松戸健康福祉センター(保健所)事業年報</t>
    <phoneticPr fontId="2"/>
  </si>
  <si>
    <t>病院：各年4月1日現在　一般診療所・歯科診療所：各年3月31日現在</t>
    <phoneticPr fontId="2"/>
  </si>
  <si>
    <t>平成</t>
    <phoneticPr fontId="3"/>
  </si>
  <si>
    <t>－</t>
    <phoneticPr fontId="2"/>
  </si>
  <si>
    <t>資料   千葉県衛生統計年報「医師・歯科医師・薬剤師調査」・千葉県医療整備課「千葉県看護の現況」</t>
    <rPh sb="8" eb="10">
      <t>エイセイ</t>
    </rPh>
    <rPh sb="10" eb="12">
      <t>トウケイ</t>
    </rPh>
    <rPh sb="12" eb="14">
      <t>ネンポウ</t>
    </rPh>
    <rPh sb="15" eb="17">
      <t>イシ</t>
    </rPh>
    <rPh sb="18" eb="20">
      <t>シカ</t>
    </rPh>
    <rPh sb="20" eb="22">
      <t>イシ</t>
    </rPh>
    <rPh sb="23" eb="26">
      <t>ヤクザイシ</t>
    </rPh>
    <rPh sb="26" eb="28">
      <t>チョウサ</t>
    </rPh>
    <rPh sb="30" eb="33">
      <t>チバケン</t>
    </rPh>
    <rPh sb="33" eb="35">
      <t>イリョウ</t>
    </rPh>
    <rPh sb="35" eb="38">
      <t>セイビカ</t>
    </rPh>
    <rPh sb="39" eb="42">
      <t>チバケン</t>
    </rPh>
    <rPh sb="42" eb="44">
      <t>カンゴ</t>
    </rPh>
    <rPh sb="45" eb="47">
      <t>ゲンキョウ</t>
    </rPh>
    <phoneticPr fontId="3"/>
  </si>
  <si>
    <t>年</t>
    <rPh sb="0" eb="1">
      <t>ネン</t>
    </rPh>
    <phoneticPr fontId="2"/>
  </si>
  <si>
    <t>准看護師</t>
    <rPh sb="3" eb="4">
      <t>シ</t>
    </rPh>
    <phoneticPr fontId="3"/>
  </si>
  <si>
    <t>看護師</t>
    <rPh sb="2" eb="3">
      <t>シ</t>
    </rPh>
    <phoneticPr fontId="3"/>
  </si>
  <si>
    <t>助産師</t>
    <rPh sb="2" eb="3">
      <t>シ</t>
    </rPh>
    <phoneticPr fontId="3"/>
  </si>
  <si>
    <t>保健師</t>
    <rPh sb="2" eb="3">
      <t>シ</t>
    </rPh>
    <phoneticPr fontId="3"/>
  </si>
  <si>
    <t>薬剤師</t>
  </si>
  <si>
    <t>歯科医師</t>
  </si>
  <si>
    <t>医師</t>
    <phoneticPr fontId="3"/>
  </si>
  <si>
    <t>各年12月31日現在</t>
    <phoneticPr fontId="4"/>
  </si>
  <si>
    <t>170．医療関係従業者数</t>
    <phoneticPr fontId="3"/>
  </si>
  <si>
    <t>資料　千葉県松戸健康福祉センター(保健所)</t>
    <rPh sb="6" eb="8">
      <t>ケンコウ</t>
    </rPh>
    <rPh sb="8" eb="10">
      <t>フクシ</t>
    </rPh>
    <phoneticPr fontId="3"/>
  </si>
  <si>
    <t>元</t>
  </si>
  <si>
    <t>令和</t>
  </si>
  <si>
    <r>
      <t>ｸﾘ－ﾆﾝｸﾞ</t>
    </r>
    <r>
      <rPr>
        <sz val="11"/>
        <color rgb="FF000000"/>
        <rFont val="游ゴシック"/>
        <family val="2"/>
        <charset val="128"/>
        <scheme val="minor"/>
      </rPr>
      <t>所</t>
    </r>
    <phoneticPr fontId="3"/>
  </si>
  <si>
    <t>興行場</t>
    <rPh sb="0" eb="2">
      <t>コウギョウ</t>
    </rPh>
    <rPh sb="2" eb="3">
      <t>ジョウ</t>
    </rPh>
    <phoneticPr fontId="3"/>
  </si>
  <si>
    <t>公衆浴場</t>
    <phoneticPr fontId="3"/>
  </si>
  <si>
    <t>旅館等</t>
    <phoneticPr fontId="3"/>
  </si>
  <si>
    <t>美容所</t>
    <phoneticPr fontId="3"/>
  </si>
  <si>
    <t>理容所</t>
    <phoneticPr fontId="3"/>
  </si>
  <si>
    <t>各年12月31日現在</t>
    <phoneticPr fontId="3"/>
  </si>
  <si>
    <t>171．環境衛生施設数</t>
    <phoneticPr fontId="3"/>
  </si>
  <si>
    <t>資料  松戸市立総合医療センター医事課</t>
    <rPh sb="4" eb="6">
      <t>マツド</t>
    </rPh>
    <rPh sb="6" eb="8">
      <t>シリツ</t>
    </rPh>
    <rPh sb="8" eb="10">
      <t>ソウゴウ</t>
    </rPh>
    <rPh sb="10" eb="12">
      <t>イリョウ</t>
    </rPh>
    <rPh sb="16" eb="19">
      <t>イジカ</t>
    </rPh>
    <phoneticPr fontId="3"/>
  </si>
  <si>
    <t>　　　2. 放射線診断科と放射線治療科については令和2年3月まで放射線科(数値については合算)。</t>
    <phoneticPr fontId="3"/>
  </si>
  <si>
    <t>注）　1. 表中の消化器外科及び乳腺外科は、平成30年7月以降の数値。</t>
    <phoneticPr fontId="3"/>
  </si>
  <si>
    <t>外来</t>
    <rPh sb="0" eb="1">
      <t>ガイライ</t>
    </rPh>
    <phoneticPr fontId="3"/>
  </si>
  <si>
    <t>入院</t>
    <rPh sb="0" eb="1">
      <t>ニュウイン</t>
    </rPh>
    <phoneticPr fontId="3"/>
  </si>
  <si>
    <t>平成</t>
    <rPh sb="0" eb="1">
      <t>ヘイセイ</t>
    </rPh>
    <phoneticPr fontId="2"/>
  </si>
  <si>
    <t>1日平均</t>
  </si>
  <si>
    <t>延人員</t>
  </si>
  <si>
    <t>延人員</t>
    <phoneticPr fontId="3"/>
  </si>
  <si>
    <t>1日平均</t>
    <rPh sb="3" eb="4">
      <t>キン</t>
    </rPh>
    <phoneticPr fontId="3"/>
  </si>
  <si>
    <t>歯科口腔外科</t>
    <rPh sb="0" eb="2">
      <t>シカ</t>
    </rPh>
    <rPh sb="2" eb="4">
      <t>コウコウ</t>
    </rPh>
    <rPh sb="4" eb="6">
      <t>ゲカ</t>
    </rPh>
    <phoneticPr fontId="3"/>
  </si>
  <si>
    <t>救急科</t>
    <rPh sb="0" eb="2">
      <t>キュウキュウ</t>
    </rPh>
    <rPh sb="2" eb="3">
      <t>カ</t>
    </rPh>
    <phoneticPr fontId="3"/>
  </si>
  <si>
    <t xml:space="preserve">精神科 </t>
    <rPh sb="0" eb="2">
      <t>セイシン</t>
    </rPh>
    <rPh sb="2" eb="3">
      <t>カ</t>
    </rPh>
    <phoneticPr fontId="3"/>
  </si>
  <si>
    <t>ﾘﾊﾋﾞﾘﾃｰｼｮﾝ科</t>
    <rPh sb="10" eb="11">
      <t>カ</t>
    </rPh>
    <phoneticPr fontId="3"/>
  </si>
  <si>
    <t>新生児科</t>
    <rPh sb="0" eb="2">
      <t>シンセイ</t>
    </rPh>
    <rPh sb="2" eb="3">
      <t>ジ</t>
    </rPh>
    <rPh sb="3" eb="4">
      <t>カ</t>
    </rPh>
    <phoneticPr fontId="3"/>
  </si>
  <si>
    <t>小児心臓血管外科</t>
    <rPh sb="0" eb="2">
      <t>ショウニ</t>
    </rPh>
    <rPh sb="4" eb="6">
      <t>ケッカン</t>
    </rPh>
    <rPh sb="6" eb="8">
      <t>ゲカ</t>
    </rPh>
    <phoneticPr fontId="3"/>
  </si>
  <si>
    <t>小児脳神経外科</t>
    <rPh sb="0" eb="2">
      <t>ショウニ</t>
    </rPh>
    <rPh sb="2" eb="5">
      <t>ノウシンケイ</t>
    </rPh>
    <rPh sb="5" eb="7">
      <t>ゲカ</t>
    </rPh>
    <phoneticPr fontId="3"/>
  </si>
  <si>
    <t>小児外科</t>
    <rPh sb="0" eb="2">
      <t>ショウニ</t>
    </rPh>
    <rPh sb="2" eb="4">
      <t>ゲカ</t>
    </rPh>
    <phoneticPr fontId="3"/>
  </si>
  <si>
    <t>小児科</t>
    <rPh sb="0" eb="3">
      <t>ショウニカ</t>
    </rPh>
    <phoneticPr fontId="3"/>
  </si>
  <si>
    <t>形成外科</t>
    <rPh sb="2" eb="4">
      <t>ゲカ</t>
    </rPh>
    <phoneticPr fontId="3"/>
  </si>
  <si>
    <t>耳鼻いんこう科</t>
    <rPh sb="6" eb="7">
      <t>カ</t>
    </rPh>
    <phoneticPr fontId="3"/>
  </si>
  <si>
    <t>年・区分</t>
    <phoneticPr fontId="3"/>
  </si>
  <si>
    <t>1日平均</t>
    <rPh sb="1" eb="2">
      <t>ニチ</t>
    </rPh>
    <rPh sb="2" eb="4">
      <t>ヘイキン</t>
    </rPh>
    <phoneticPr fontId="3"/>
  </si>
  <si>
    <t>延人員</t>
    <rPh sb="0" eb="1">
      <t>エン</t>
    </rPh>
    <rPh sb="1" eb="3">
      <t>ジンイン</t>
    </rPh>
    <phoneticPr fontId="3"/>
  </si>
  <si>
    <t>眼科</t>
    <rPh sb="1" eb="2">
      <t>カ</t>
    </rPh>
    <phoneticPr fontId="3"/>
  </si>
  <si>
    <t>泌尿器科</t>
    <rPh sb="0" eb="4">
      <t>ヒニョウキカ</t>
    </rPh>
    <phoneticPr fontId="3"/>
  </si>
  <si>
    <t>産婦人科</t>
    <rPh sb="3" eb="4">
      <t>カモク</t>
    </rPh>
    <phoneticPr fontId="3"/>
  </si>
  <si>
    <t>呼吸器外科</t>
    <phoneticPr fontId="3"/>
  </si>
  <si>
    <t>心臓血管外科</t>
    <rPh sb="2" eb="4">
      <t>ケッカン</t>
    </rPh>
    <rPh sb="4" eb="6">
      <t>ゲカ</t>
    </rPh>
    <phoneticPr fontId="3"/>
  </si>
  <si>
    <t xml:space="preserve"> 外科</t>
    <phoneticPr fontId="3"/>
  </si>
  <si>
    <t>脳神経</t>
    <phoneticPr fontId="3"/>
  </si>
  <si>
    <t>整形外科</t>
    <rPh sb="3" eb="4">
      <t>カ</t>
    </rPh>
    <phoneticPr fontId="3"/>
  </si>
  <si>
    <t>乳腺外科</t>
    <rPh sb="0" eb="2">
      <t>ニュウセン</t>
    </rPh>
    <rPh sb="2" eb="4">
      <t>ゲカ</t>
    </rPh>
    <phoneticPr fontId="3"/>
  </si>
  <si>
    <t>消化器外科</t>
    <rPh sb="0" eb="3">
      <t>ショウカキ</t>
    </rPh>
    <rPh sb="3" eb="5">
      <t>ゲカ</t>
    </rPh>
    <phoneticPr fontId="3"/>
  </si>
  <si>
    <t>外科</t>
    <rPh sb="0" eb="2">
      <t>ゲカ</t>
    </rPh>
    <phoneticPr fontId="3"/>
  </si>
  <si>
    <t>延人員</t>
    <rPh sb="0" eb="1">
      <t>ノ</t>
    </rPh>
    <phoneticPr fontId="3"/>
  </si>
  <si>
    <t>放射線診断科
放射線治療科</t>
    <rPh sb="0" eb="3">
      <t>ホウシャセン</t>
    </rPh>
    <rPh sb="3" eb="5">
      <t>シンダン</t>
    </rPh>
    <rPh sb="5" eb="6">
      <t>カ</t>
    </rPh>
    <rPh sb="7" eb="10">
      <t>ホウシャセン</t>
    </rPh>
    <rPh sb="10" eb="12">
      <t>チリョウ</t>
    </rPh>
    <rPh sb="12" eb="13">
      <t>カ</t>
    </rPh>
    <phoneticPr fontId="3"/>
  </si>
  <si>
    <t>皮膚科</t>
  </si>
  <si>
    <t>脳神経内科</t>
    <rPh sb="0" eb="1">
      <t>ノウ</t>
    </rPh>
    <rPh sb="1" eb="3">
      <t>シンケイ</t>
    </rPh>
    <rPh sb="4" eb="5">
      <t>カ</t>
    </rPh>
    <phoneticPr fontId="3"/>
  </si>
  <si>
    <t>化学療法内科</t>
    <rPh sb="0" eb="2">
      <t>カガク</t>
    </rPh>
    <rPh sb="2" eb="4">
      <t>リョウホウ</t>
    </rPh>
    <rPh sb="4" eb="5">
      <t>ナイ</t>
    </rPh>
    <rPh sb="5" eb="6">
      <t>カ</t>
    </rPh>
    <phoneticPr fontId="3"/>
  </si>
  <si>
    <t>血液内科</t>
    <rPh sb="0" eb="2">
      <t>ケツエキ</t>
    </rPh>
    <rPh sb="2" eb="3">
      <t>ナイ</t>
    </rPh>
    <rPh sb="3" eb="4">
      <t>カ</t>
    </rPh>
    <phoneticPr fontId="3"/>
  </si>
  <si>
    <t xml:space="preserve"> 内科</t>
    <phoneticPr fontId="3"/>
  </si>
  <si>
    <t>消化器</t>
    <phoneticPr fontId="3"/>
  </si>
  <si>
    <t>循環器内科</t>
    <rPh sb="0" eb="2">
      <t>ジュンカン</t>
    </rPh>
    <rPh sb="2" eb="3">
      <t>キ</t>
    </rPh>
    <rPh sb="3" eb="4">
      <t>ナイ</t>
    </rPh>
    <rPh sb="4" eb="5">
      <t>カ</t>
    </rPh>
    <phoneticPr fontId="3"/>
  </si>
  <si>
    <t>呼吸器内科</t>
    <rPh sb="0" eb="3">
      <t>コキュウキ</t>
    </rPh>
    <rPh sb="3" eb="5">
      <t>ナイカ</t>
    </rPh>
    <phoneticPr fontId="3"/>
  </si>
  <si>
    <t>内科　糖尿病・代謝・内分泌内科　リウマチ科　アレルギー科</t>
    <rPh sb="0" eb="2">
      <t>ナイカ</t>
    </rPh>
    <rPh sb="3" eb="6">
      <t>トウニョウビョウ</t>
    </rPh>
    <rPh sb="7" eb="9">
      <t>タイシャ</t>
    </rPh>
    <rPh sb="10" eb="13">
      <t>ナイブンピツ</t>
    </rPh>
    <rPh sb="13" eb="15">
      <t>ナイカ</t>
    </rPh>
    <rPh sb="20" eb="21">
      <t>カ</t>
    </rPh>
    <rPh sb="27" eb="28">
      <t>カ</t>
    </rPh>
    <phoneticPr fontId="3"/>
  </si>
  <si>
    <t>総数</t>
    <rPh sb="0" eb="2">
      <t>ソウスウ</t>
    </rPh>
    <phoneticPr fontId="4"/>
  </si>
  <si>
    <t>172．松戸市立総合医療センター診療状況</t>
    <rPh sb="4" eb="6">
      <t>マツド</t>
    </rPh>
    <rPh sb="8" eb="10">
      <t>ソウゴウ</t>
    </rPh>
    <rPh sb="10" eb="12">
      <t>イリョウ</t>
    </rPh>
    <phoneticPr fontId="4"/>
  </si>
  <si>
    <r>
      <t>資料　</t>
    </r>
    <r>
      <rPr>
        <sz val="11"/>
        <color rgb="FF000000"/>
        <rFont val="ＭＳ 明朝"/>
        <family val="1"/>
        <charset val="128"/>
      </rPr>
      <t>松戸市立総合医療センター経営課・事務局人事課</t>
    </r>
    <rPh sb="15" eb="18">
      <t>ケイエイカ</t>
    </rPh>
    <phoneticPr fontId="3"/>
  </si>
  <si>
    <t>注）　1．(　)内は、再任用職員数。</t>
    <phoneticPr fontId="3"/>
  </si>
  <si>
    <t>元</t>
    <rPh sb="0" eb="1">
      <t>ハジメ</t>
    </rPh>
    <phoneticPr fontId="3"/>
  </si>
  <si>
    <t>令和</t>
    <rPh sb="0" eb="2">
      <t>レイワ</t>
    </rPh>
    <phoneticPr fontId="3"/>
  </si>
  <si>
    <t>平成</t>
    <rPh sb="0" eb="2">
      <t>ヘイセイ</t>
    </rPh>
    <phoneticPr fontId="3"/>
  </si>
  <si>
    <t>その他の職員</t>
    <rPh sb="2" eb="3">
      <t>タ</t>
    </rPh>
    <rPh sb="4" eb="6">
      <t>ショクイン</t>
    </rPh>
    <phoneticPr fontId="3"/>
  </si>
  <si>
    <t>事務職員</t>
    <rPh sb="0" eb="2">
      <t>ジム</t>
    </rPh>
    <rPh sb="2" eb="4">
      <t>ショクイン</t>
    </rPh>
    <phoneticPr fontId="3"/>
  </si>
  <si>
    <t>助産師</t>
    <rPh sb="0" eb="3">
      <t>ジョサンシ</t>
    </rPh>
    <phoneticPr fontId="3"/>
  </si>
  <si>
    <t>栄養士</t>
    <rPh sb="0" eb="3">
      <t>エイヨウシ</t>
    </rPh>
    <phoneticPr fontId="3"/>
  </si>
  <si>
    <t>医療技術者</t>
    <rPh sb="0" eb="2">
      <t>イリョウ</t>
    </rPh>
    <rPh sb="2" eb="4">
      <t>ギジュツ</t>
    </rPh>
    <rPh sb="4" eb="5">
      <t>シャ</t>
    </rPh>
    <phoneticPr fontId="3"/>
  </si>
  <si>
    <t>薬剤師</t>
    <rPh sb="0" eb="3">
      <t>ヤクザイシ</t>
    </rPh>
    <phoneticPr fontId="3"/>
  </si>
  <si>
    <t>准看護師</t>
    <rPh sb="0" eb="4">
      <t>ジュンカンゴシ</t>
    </rPh>
    <phoneticPr fontId="3"/>
  </si>
  <si>
    <t>看護師</t>
    <rPh sb="0" eb="3">
      <t>カンゴシ</t>
    </rPh>
    <phoneticPr fontId="3"/>
  </si>
  <si>
    <t>医師</t>
    <rPh sb="0" eb="2">
      <t>イシ</t>
    </rPh>
    <phoneticPr fontId="3"/>
  </si>
  <si>
    <t>病床</t>
    <rPh sb="0" eb="2">
      <t>ビョウショウ</t>
    </rPh>
    <phoneticPr fontId="3"/>
  </si>
  <si>
    <t>病室</t>
    <rPh sb="0" eb="2">
      <t>ビョウシツ</t>
    </rPh>
    <phoneticPr fontId="3"/>
  </si>
  <si>
    <t>各年12月31日現在</t>
    <phoneticPr fontId="2"/>
  </si>
  <si>
    <t>173．松戸市立総合医療センター構成</t>
    <rPh sb="4" eb="6">
      <t>マツド</t>
    </rPh>
    <rPh sb="8" eb="10">
      <t>ソウゴウ</t>
    </rPh>
    <rPh sb="10" eb="12">
      <t>イリョウ</t>
    </rPh>
    <rPh sb="16" eb="18">
      <t>コウセイ</t>
    </rPh>
    <phoneticPr fontId="3"/>
  </si>
  <si>
    <t>資料　千葉県松戸健康福祉センター(保健所)</t>
    <rPh sb="0" eb="2">
      <t>シリョウ</t>
    </rPh>
    <rPh sb="3" eb="6">
      <t>チバケン</t>
    </rPh>
    <rPh sb="6" eb="8">
      <t>マツド</t>
    </rPh>
    <rPh sb="8" eb="10">
      <t>ケンコウ</t>
    </rPh>
    <rPh sb="10" eb="12">
      <t>フクシ</t>
    </rPh>
    <rPh sb="17" eb="20">
      <t>ホケンジョ</t>
    </rPh>
    <phoneticPr fontId="3"/>
  </si>
  <si>
    <t>　 届数を計上。</t>
    <phoneticPr fontId="15"/>
  </si>
  <si>
    <t>3．松戸健康福祉センターの管轄は、松戸市・流山市・我孫子市であるため、3市の医療機関からの発生</t>
    <phoneticPr fontId="3"/>
  </si>
  <si>
    <t>　 　　</t>
    <phoneticPr fontId="3"/>
  </si>
  <si>
    <t>2． ※は、全数把握対象感染症のうち届出があったもの。</t>
    <phoneticPr fontId="3"/>
  </si>
  <si>
    <t>　　 　</t>
    <phoneticPr fontId="3"/>
  </si>
  <si>
    <t>1．(　)の数字は、潜在性結核感染症(再掲)</t>
  </si>
  <si>
    <t xml:space="preserve">注）　 </t>
  </si>
  <si>
    <t>-</t>
    <phoneticPr fontId="2"/>
  </si>
  <si>
    <t>麻しん</t>
    <rPh sb="0" eb="1">
      <t>マ</t>
    </rPh>
    <phoneticPr fontId="3"/>
  </si>
  <si>
    <t>風しん</t>
    <rPh sb="0" eb="1">
      <t>フウ</t>
    </rPh>
    <phoneticPr fontId="3"/>
  </si>
  <si>
    <t>バンコマイシン耐性腸球菌感染症</t>
    <rPh sb="7" eb="9">
      <t>タイセイ</t>
    </rPh>
    <rPh sb="9" eb="10">
      <t>チョウ</t>
    </rPh>
    <rPh sb="10" eb="11">
      <t>キュウ</t>
    </rPh>
    <rPh sb="11" eb="12">
      <t>キン</t>
    </rPh>
    <rPh sb="12" eb="15">
      <t>カンセンショウ</t>
    </rPh>
    <phoneticPr fontId="3"/>
  </si>
  <si>
    <t>破傷風</t>
    <rPh sb="0" eb="3">
      <t>ハショウフウ</t>
    </rPh>
    <phoneticPr fontId="3"/>
  </si>
  <si>
    <t>百日咳</t>
    <rPh sb="0" eb="3">
      <t>ヒャクニチゼキ</t>
    </rPh>
    <phoneticPr fontId="3"/>
  </si>
  <si>
    <t>播種性クリプトコックス症</t>
    <rPh sb="0" eb="1">
      <t>バン</t>
    </rPh>
    <rPh sb="1" eb="2">
      <t>タネ</t>
    </rPh>
    <rPh sb="2" eb="3">
      <t>セイ</t>
    </rPh>
    <rPh sb="11" eb="12">
      <t>ショウ</t>
    </rPh>
    <phoneticPr fontId="3"/>
  </si>
  <si>
    <t>梅毒</t>
    <rPh sb="0" eb="2">
      <t>バイドク</t>
    </rPh>
    <phoneticPr fontId="3"/>
  </si>
  <si>
    <r>
      <t>水痘</t>
    </r>
    <r>
      <rPr>
        <sz val="11"/>
        <color rgb="FF000000"/>
        <rFont val="ＭＳ 明朝"/>
        <family val="1"/>
        <charset val="128"/>
      </rPr>
      <t>(入院例に限る)</t>
    </r>
    <rPh sb="0" eb="2">
      <t>スイトウ</t>
    </rPh>
    <rPh sb="3" eb="5">
      <t>ニュウイン</t>
    </rPh>
    <rPh sb="5" eb="6">
      <t>レイ</t>
    </rPh>
    <rPh sb="7" eb="8">
      <t>カギ</t>
    </rPh>
    <phoneticPr fontId="3"/>
  </si>
  <si>
    <t>侵襲性肺炎球菌感染症</t>
    <rPh sb="0" eb="1">
      <t>シン</t>
    </rPh>
    <rPh sb="1" eb="2">
      <t>オソ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3"/>
  </si>
  <si>
    <t>侵襲性髄膜炎菌感染症</t>
    <rPh sb="0" eb="1">
      <t>シン</t>
    </rPh>
    <rPh sb="1" eb="2">
      <t>オソ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3"/>
  </si>
  <si>
    <t>侵襲性インフルエンザ菌感染症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3"/>
  </si>
  <si>
    <t>ジアルジア症</t>
    <rPh sb="5" eb="6">
      <t>ショウ</t>
    </rPh>
    <phoneticPr fontId="3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</si>
  <si>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3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</si>
  <si>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3"/>
  </si>
  <si>
    <t>クロイツフェルトヤコブ病</t>
    <rPh sb="11" eb="12">
      <t>ビョウ</t>
    </rPh>
    <phoneticPr fontId="3"/>
  </si>
  <si>
    <r>
      <t>急性脳</t>
    </r>
    <r>
      <rPr>
        <sz val="11"/>
        <color rgb="FF000000"/>
        <rFont val="ＭＳ 明朝"/>
        <family val="1"/>
        <charset val="128"/>
      </rPr>
      <t>炎</t>
    </r>
    <rPh sb="0" eb="2">
      <t>キュウセイ</t>
    </rPh>
    <rPh sb="2" eb="3">
      <t>ノウ</t>
    </rPh>
    <rPh sb="3" eb="4">
      <t>エン</t>
    </rPh>
    <phoneticPr fontId="3"/>
  </si>
  <si>
    <t>急性弛緩性麻痺</t>
    <rPh sb="0" eb="2">
      <t>キュウセイ</t>
    </rPh>
    <rPh sb="2" eb="5">
      <t>シカンセイ</t>
    </rPh>
    <rPh sb="5" eb="7">
      <t>マヒ</t>
    </rPh>
    <phoneticPr fontId="3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</si>
  <si>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3"/>
  </si>
  <si>
    <t>急性ウイルス性肝炎(E型、A型肝炎を除く)</t>
    <rPh sb="0" eb="2">
      <t>キュウセイ</t>
    </rPh>
    <rPh sb="6" eb="7">
      <t>セイ</t>
    </rPh>
    <rPh sb="7" eb="9">
      <t>カンエン</t>
    </rPh>
    <rPh sb="11" eb="12">
      <t>ガタ</t>
    </rPh>
    <rPh sb="14" eb="15">
      <t>ガタ</t>
    </rPh>
    <rPh sb="15" eb="17">
      <t>カンエン</t>
    </rPh>
    <rPh sb="18" eb="19">
      <t>ノゾ</t>
    </rPh>
    <phoneticPr fontId="3"/>
  </si>
  <si>
    <t>アメーバ赤痢</t>
    <rPh sb="4" eb="6">
      <t>セキリ</t>
    </rPh>
    <phoneticPr fontId="3"/>
  </si>
  <si>
    <t>5 類感染症　※</t>
    <rPh sb="2" eb="3">
      <t>ルイ</t>
    </rPh>
    <rPh sb="3" eb="5">
      <t>カンセン</t>
    </rPh>
    <rPh sb="5" eb="6">
      <t>ショウ</t>
    </rPh>
    <phoneticPr fontId="3"/>
  </si>
  <si>
    <t>レジオネラ症</t>
    <rPh sb="5" eb="6">
      <t>ショウ</t>
    </rPh>
    <phoneticPr fontId="3"/>
  </si>
  <si>
    <t>　－</t>
  </si>
  <si>
    <t>ボツリヌス症</t>
    <rPh sb="5" eb="6">
      <t>ショウ</t>
    </rPh>
    <phoneticPr fontId="3"/>
  </si>
  <si>
    <t>マラリア</t>
    <phoneticPr fontId="3"/>
  </si>
  <si>
    <t>デング熱</t>
    <rPh sb="3" eb="4">
      <t>ネツ</t>
    </rPh>
    <phoneticPr fontId="3"/>
  </si>
  <si>
    <t>つつが虫病</t>
    <rPh sb="3" eb="4">
      <t>ムシ</t>
    </rPh>
    <rPh sb="4" eb="5">
      <t>ビョウ</t>
    </rPh>
    <phoneticPr fontId="3"/>
  </si>
  <si>
    <t>A型肝炎</t>
    <rPh sb="1" eb="2">
      <t>ガタ</t>
    </rPh>
    <rPh sb="2" eb="4">
      <t>カンエン</t>
    </rPh>
    <phoneticPr fontId="3"/>
  </si>
  <si>
    <t>E型肝炎</t>
    <rPh sb="1" eb="2">
      <t>ガタ</t>
    </rPh>
    <rPh sb="2" eb="4">
      <t>カンエン</t>
    </rPh>
    <phoneticPr fontId="3"/>
  </si>
  <si>
    <t>4 類感染症　</t>
    <rPh sb="2" eb="3">
      <t>ルイ</t>
    </rPh>
    <rPh sb="3" eb="5">
      <t>カンセン</t>
    </rPh>
    <rPh sb="5" eb="6">
      <t>ショウ</t>
    </rPh>
    <phoneticPr fontId="3"/>
  </si>
  <si>
    <t>腸チフス</t>
    <rPh sb="0" eb="1">
      <t>チョウ</t>
    </rPh>
    <phoneticPr fontId="3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</si>
  <si>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0">
      <t>カンセン</t>
    </rPh>
    <rPh sb="10" eb="11">
      <t>ショウ</t>
    </rPh>
    <phoneticPr fontId="3"/>
  </si>
  <si>
    <t>細菌性赤痢</t>
    <rPh sb="0" eb="3">
      <t>サイキンセイ</t>
    </rPh>
    <rPh sb="3" eb="5">
      <t>セキリ</t>
    </rPh>
    <phoneticPr fontId="3"/>
  </si>
  <si>
    <t>コレラ</t>
    <phoneticPr fontId="3"/>
  </si>
  <si>
    <t>3 類感染症</t>
    <rPh sb="2" eb="3">
      <t>ルイ</t>
    </rPh>
    <rPh sb="3" eb="5">
      <t>カンセン</t>
    </rPh>
    <rPh sb="5" eb="6">
      <t>ショウ</t>
    </rPh>
    <phoneticPr fontId="3"/>
  </si>
  <si>
    <t>(SARSコロナウイルスに限る)</t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</si>
  <si>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3"/>
  </si>
  <si>
    <t>ジフテリア</t>
    <phoneticPr fontId="3"/>
  </si>
  <si>
    <t>結核</t>
    <rPh sb="0" eb="2">
      <t>ケッカク</t>
    </rPh>
    <phoneticPr fontId="3"/>
  </si>
  <si>
    <t>急性灰白髄炎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3"/>
  </si>
  <si>
    <t>2 類感染症</t>
    <rPh sb="2" eb="3">
      <t>ルイ</t>
    </rPh>
    <rPh sb="3" eb="5">
      <t>カンセン</t>
    </rPh>
    <rPh sb="5" eb="6">
      <t>ショウ</t>
    </rPh>
    <phoneticPr fontId="3"/>
  </si>
  <si>
    <t>1 類感染症</t>
    <phoneticPr fontId="3"/>
  </si>
  <si>
    <t>令和 4 年</t>
    <rPh sb="0" eb="2">
      <t>レイワ</t>
    </rPh>
    <rPh sb="5" eb="6">
      <t>ネン</t>
    </rPh>
    <phoneticPr fontId="3"/>
  </si>
  <si>
    <t>令和 3 年</t>
    <rPh sb="0" eb="2">
      <t>レイワ</t>
    </rPh>
    <rPh sb="5" eb="6">
      <t>ネン</t>
    </rPh>
    <phoneticPr fontId="3"/>
  </si>
  <si>
    <t>令和 2 年</t>
    <phoneticPr fontId="15"/>
  </si>
  <si>
    <t>令和 元 年</t>
  </si>
  <si>
    <t>平成 30 年</t>
  </si>
  <si>
    <t>疾患名</t>
    <rPh sb="0" eb="2">
      <t>シッカン</t>
    </rPh>
    <rPh sb="2" eb="3">
      <t>メイ</t>
    </rPh>
    <phoneticPr fontId="3"/>
  </si>
  <si>
    <t>管内発生届受理数</t>
    <phoneticPr fontId="2"/>
  </si>
  <si>
    <t>181．感染症発生状況</t>
    <phoneticPr fontId="3"/>
  </si>
  <si>
    <t>　　　</t>
    <phoneticPr fontId="3"/>
  </si>
  <si>
    <t>資料　健康福祉部健康推進課・福祉長寿部国保年金課</t>
    <rPh sb="8" eb="10">
      <t>ケンコウ</t>
    </rPh>
    <rPh sb="10" eb="12">
      <t>スイシン</t>
    </rPh>
    <rPh sb="19" eb="21">
      <t>コクホ</t>
    </rPh>
    <rPh sb="21" eb="23">
      <t>ネンキン</t>
    </rPh>
    <rPh sb="23" eb="24">
      <t>カ</t>
    </rPh>
    <phoneticPr fontId="3"/>
  </si>
  <si>
    <t>　　　3．女性の健康診査は、35～39歳の女性が対象。</t>
    <phoneticPr fontId="3"/>
  </si>
  <si>
    <t>　　　2．後期高齢者健康診査は、75歳以上(一定の障がいがある人は65歳以上)の人が対象。</t>
  </si>
  <si>
    <t>注）　1．特定健康診査等は、40歳以上74歳以下の人が対象(松戸市国保加入者・受診者数は法定報告値)。</t>
  </si>
  <si>
    <t>年度</t>
    <phoneticPr fontId="3"/>
  </si>
  <si>
    <t>受診者数</t>
    <phoneticPr fontId="15"/>
  </si>
  <si>
    <t>健康診査</t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</si>
  <si>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3"/>
  </si>
  <si>
    <t>Ｘ線撮影数</t>
    <rPh sb="1" eb="2">
      <t>セン</t>
    </rPh>
    <phoneticPr fontId="3"/>
  </si>
  <si>
    <t>特定保健指導</t>
    <rPh sb="0" eb="2">
      <t>トクテイ</t>
    </rPh>
    <rPh sb="2" eb="4">
      <t>ホケン</t>
    </rPh>
    <rPh sb="4" eb="6">
      <t>シドウ</t>
    </rPh>
    <phoneticPr fontId="3"/>
  </si>
  <si>
    <t>特定健康診査等</t>
    <rPh sb="0" eb="2">
      <t>トクテイ</t>
    </rPh>
    <rPh sb="2" eb="4">
      <t>ケンコウ</t>
    </rPh>
    <rPh sb="4" eb="6">
      <t>シンサ</t>
    </rPh>
    <rPh sb="6" eb="7">
      <t>トウ</t>
    </rPh>
    <phoneticPr fontId="4"/>
  </si>
  <si>
    <t>女性の</t>
  </si>
  <si>
    <t>無料歯科
検診相談数</t>
    <phoneticPr fontId="4"/>
  </si>
  <si>
    <t>結核住民検診</t>
    <rPh sb="0" eb="2">
      <t>ケッカク</t>
    </rPh>
    <rPh sb="2" eb="4">
      <t>ジュウミン</t>
    </rPh>
    <rPh sb="4" eb="6">
      <t>ケンシン</t>
    </rPh>
    <phoneticPr fontId="3"/>
  </si>
  <si>
    <t>後期高齢者
健康診査</t>
    <rPh sb="0" eb="2">
      <t>コウキ</t>
    </rPh>
    <rPh sb="2" eb="5">
      <t>コウレイシャ</t>
    </rPh>
    <phoneticPr fontId="3"/>
  </si>
  <si>
    <t>特定健康診査等</t>
    <rPh sb="0" eb="2">
      <t>トクテイ</t>
    </rPh>
    <rPh sb="2" eb="4">
      <t>ケンコウ</t>
    </rPh>
    <rPh sb="4" eb="6">
      <t>シンサ</t>
    </rPh>
    <rPh sb="6" eb="7">
      <t>ナド</t>
    </rPh>
    <phoneticPr fontId="4"/>
  </si>
  <si>
    <t>年度</t>
    <rPh sb="0" eb="2">
      <t>ネンド</t>
    </rPh>
    <phoneticPr fontId="3"/>
  </si>
  <si>
    <t>(2)健康増進法以外の事業</t>
  </si>
  <si>
    <t>資料　健康福祉部健康推進課</t>
    <rPh sb="5" eb="7">
      <t>フクシ</t>
    </rPh>
    <rPh sb="8" eb="10">
      <t>ケンコウ</t>
    </rPh>
    <rPh sb="10" eb="12">
      <t>スイシン</t>
    </rPh>
    <phoneticPr fontId="3"/>
  </si>
  <si>
    <t>注）　成人歯科健康診査受診者数は、20歳以上が対象。</t>
  </si>
  <si>
    <t>受診者数</t>
    <rPh sb="0" eb="3">
      <t>ジュシンシャ</t>
    </rPh>
    <rPh sb="3" eb="4">
      <t>スウ</t>
    </rPh>
    <phoneticPr fontId="3"/>
  </si>
  <si>
    <t>延べ人員</t>
    <rPh sb="0" eb="1">
      <t>ノ</t>
    </rPh>
    <rPh sb="2" eb="4">
      <t>ジンイン</t>
    </rPh>
    <phoneticPr fontId="4"/>
  </si>
  <si>
    <t>延べ人員</t>
    <rPh sb="0" eb="1">
      <t>ノ</t>
    </rPh>
    <rPh sb="2" eb="4">
      <t>ジンイン</t>
    </rPh>
    <phoneticPr fontId="3"/>
  </si>
  <si>
    <t>大腸がん検診</t>
  </si>
  <si>
    <t>乳がん検診</t>
  </si>
  <si>
    <t>肺がん検診</t>
  </si>
  <si>
    <t>子宮がん検診</t>
  </si>
  <si>
    <t>胃がん検診</t>
  </si>
  <si>
    <t>健康診査</t>
    <rPh sb="0" eb="2">
      <t>ケンコウ</t>
    </rPh>
    <rPh sb="2" eb="4">
      <t>シンサ</t>
    </rPh>
    <phoneticPr fontId="3"/>
  </si>
  <si>
    <t>被 指 導</t>
    <phoneticPr fontId="4"/>
  </si>
  <si>
    <t>生活保護受給者</t>
    <rPh sb="0" eb="2">
      <t>セイカツ</t>
    </rPh>
    <rPh sb="2" eb="4">
      <t>ホゴ</t>
    </rPh>
    <rPh sb="4" eb="7">
      <t>ジュキュウシャ</t>
    </rPh>
    <phoneticPr fontId="3"/>
  </si>
  <si>
    <t>訪問健康診査</t>
  </si>
  <si>
    <t>基本健康診査</t>
    <rPh sb="4" eb="5">
      <t>シン</t>
    </rPh>
    <rPh sb="5" eb="6">
      <t>サ</t>
    </rPh>
    <phoneticPr fontId="3"/>
  </si>
  <si>
    <t>被 指 導</t>
    <rPh sb="0" eb="1">
      <t>ヒ</t>
    </rPh>
    <rPh sb="2" eb="3">
      <t>ユビ</t>
    </rPh>
    <rPh sb="4" eb="5">
      <t>シルベ</t>
    </rPh>
    <phoneticPr fontId="3"/>
  </si>
  <si>
    <t>健康診査受診者数</t>
    <rPh sb="0" eb="2">
      <t>ケンコウ</t>
    </rPh>
    <rPh sb="2" eb="4">
      <t>シンサ</t>
    </rPh>
    <rPh sb="4" eb="6">
      <t>ジュシン</t>
    </rPh>
    <rPh sb="6" eb="7">
      <t>シャ</t>
    </rPh>
    <rPh sb="7" eb="8">
      <t>スウ</t>
    </rPh>
    <phoneticPr fontId="3"/>
  </si>
  <si>
    <t>成人歯科</t>
    <rPh sb="0" eb="2">
      <t>セイジン</t>
    </rPh>
    <rPh sb="2" eb="4">
      <t>シカ</t>
    </rPh>
    <phoneticPr fontId="3"/>
  </si>
  <si>
    <t>訪問指導
延べ人員</t>
    <phoneticPr fontId="4"/>
  </si>
  <si>
    <t>機能訓練</t>
    <phoneticPr fontId="4"/>
  </si>
  <si>
    <t>健康相談</t>
    <rPh sb="0" eb="2">
      <t>ケンコウ</t>
    </rPh>
    <rPh sb="2" eb="4">
      <t>ソウダン</t>
    </rPh>
    <phoneticPr fontId="3"/>
  </si>
  <si>
    <t>健康教育
受講者数</t>
    <phoneticPr fontId="4"/>
  </si>
  <si>
    <t>健康手帳
交 付 数</t>
    <phoneticPr fontId="4"/>
  </si>
  <si>
    <t>(1)健康増進法による事業</t>
  </si>
  <si>
    <t>180．成人・老人保健活動</t>
    <phoneticPr fontId="3"/>
  </si>
  <si>
    <t>資料　子ども部子ども家庭相談課母子保健担当室</t>
    <phoneticPr fontId="15"/>
  </si>
  <si>
    <t>延べ人数</t>
    <phoneticPr fontId="3"/>
  </si>
  <si>
    <t>歯科健康診査</t>
  </si>
  <si>
    <t>一般健康診査</t>
  </si>
  <si>
    <t>9～10か月児</t>
  </si>
  <si>
    <t>6～7か月児</t>
    <phoneticPr fontId="3"/>
  </si>
  <si>
    <t>3～4か月児</t>
    <rPh sb="4" eb="5">
      <t>ツキ</t>
    </rPh>
    <rPh sb="5" eb="6">
      <t>ジドウ</t>
    </rPh>
    <phoneticPr fontId="3"/>
  </si>
  <si>
    <t>延べ人員</t>
    <phoneticPr fontId="4"/>
  </si>
  <si>
    <t>訪問指導</t>
    <phoneticPr fontId="2"/>
  </si>
  <si>
    <t>乳児股関節健診</t>
    <rPh sb="0" eb="2">
      <t>ニュウジ</t>
    </rPh>
    <rPh sb="2" eb="5">
      <t>コカンセツ</t>
    </rPh>
    <rPh sb="5" eb="7">
      <t>ケンシン</t>
    </rPh>
    <phoneticPr fontId="3"/>
  </si>
  <si>
    <t>3歳児</t>
    <rPh sb="1" eb="3">
      <t>サイジ</t>
    </rPh>
    <phoneticPr fontId="3"/>
  </si>
  <si>
    <t>か月児</t>
    <phoneticPr fontId="4"/>
  </si>
  <si>
    <t>1歳6</t>
    <phoneticPr fontId="3"/>
  </si>
  <si>
    <t>乳児一般</t>
    <rPh sb="0" eb="2">
      <t>ニュウジ</t>
    </rPh>
    <rPh sb="2" eb="4">
      <t>イッパン</t>
    </rPh>
    <phoneticPr fontId="3"/>
  </si>
  <si>
    <t>新生児(産婦)</t>
    <phoneticPr fontId="2"/>
  </si>
  <si>
    <t>診査受診者数</t>
    <rPh sb="0" eb="2">
      <t>シンサ</t>
    </rPh>
    <rPh sb="2" eb="5">
      <t>ジュシンシャ</t>
    </rPh>
    <rPh sb="5" eb="6">
      <t>スウ</t>
    </rPh>
    <phoneticPr fontId="4"/>
  </si>
  <si>
    <t>健康</t>
    <rPh sb="0" eb="2">
      <t>ケンコウ</t>
    </rPh>
    <phoneticPr fontId="4"/>
  </si>
  <si>
    <t>健康相談</t>
    <phoneticPr fontId="2"/>
  </si>
  <si>
    <t>母子健康
手帳交付数</t>
    <phoneticPr fontId="3"/>
  </si>
  <si>
    <t>179．母子保健活動</t>
    <rPh sb="4" eb="6">
      <t>ボシ</t>
    </rPh>
    <rPh sb="6" eb="7">
      <t>タモツ</t>
    </rPh>
    <phoneticPr fontId="3"/>
  </si>
  <si>
    <t>資料　健康福祉部健康推進課</t>
    <rPh sb="0" eb="2">
      <t>シリョウ</t>
    </rPh>
    <rPh sb="3" eb="5">
      <t>ケンコウ</t>
    </rPh>
    <rPh sb="5" eb="7">
      <t>フクシ</t>
    </rPh>
    <rPh sb="7" eb="8">
      <t>ブ</t>
    </rPh>
    <rPh sb="8" eb="10">
      <t>ケンコウ</t>
    </rPh>
    <rPh sb="10" eb="12">
      <t>スイシン</t>
    </rPh>
    <rPh sb="12" eb="13">
      <t>カ</t>
    </rPh>
    <phoneticPr fontId="3"/>
  </si>
  <si>
    <t>　　　を超える場合がある。</t>
    <phoneticPr fontId="4"/>
  </si>
  <si>
    <t>注）　該当者は国の対象者の算定方法を参考にしており、実施者には転入者も含まれるため、実施率が100%</t>
    <phoneticPr fontId="3"/>
  </si>
  <si>
    <t>B型肝炎</t>
    <phoneticPr fontId="4"/>
  </si>
  <si>
    <t>水痘</t>
    <rPh sb="0" eb="1">
      <t>ミズ</t>
    </rPh>
    <rPh sb="1" eb="2">
      <t>トウ</t>
    </rPh>
    <phoneticPr fontId="3"/>
  </si>
  <si>
    <t>ヒトパピローマウイルス感染症</t>
    <rPh sb="11" eb="14">
      <t>カンセンショウ</t>
    </rPh>
    <phoneticPr fontId="3"/>
  </si>
  <si>
    <t>小児の肺炎球菌感染症</t>
    <rPh sb="0" eb="2">
      <t>ショウニ</t>
    </rPh>
    <rPh sb="3" eb="5">
      <t>ハイエン</t>
    </rPh>
    <rPh sb="5" eb="7">
      <t>キュウキン</t>
    </rPh>
    <rPh sb="7" eb="10">
      <t>カンセンショウ</t>
    </rPh>
    <phoneticPr fontId="3"/>
  </si>
  <si>
    <t>ヒブ感染症</t>
    <rPh sb="2" eb="5">
      <t>カンセンショウ</t>
    </rPh>
    <phoneticPr fontId="3"/>
  </si>
  <si>
    <t>BCG</t>
    <phoneticPr fontId="3"/>
  </si>
  <si>
    <t>麻しん・風しん混合</t>
    <rPh sb="0" eb="1">
      <t>マ</t>
    </rPh>
    <rPh sb="4" eb="5">
      <t>フウ</t>
    </rPh>
    <rPh sb="7" eb="9">
      <t>コンゴウ</t>
    </rPh>
    <phoneticPr fontId="3"/>
  </si>
  <si>
    <t>日本脳炎</t>
    <phoneticPr fontId="3"/>
  </si>
  <si>
    <t>四種混合(百日ぜき・ジフテリア・破傷風・ポリオ)</t>
    <rPh sb="0" eb="1">
      <t>４</t>
    </rPh>
    <rPh sb="16" eb="19">
      <t>ハショウフウ</t>
    </rPh>
    <phoneticPr fontId="3"/>
  </si>
  <si>
    <t>二種混合(ジフテリア・破傷風)第2期</t>
    <rPh sb="8" eb="11">
      <t>ハショウフウ</t>
    </rPh>
    <rPh sb="12" eb="13">
      <t>ダイ</t>
    </rPh>
    <phoneticPr fontId="3"/>
  </si>
  <si>
    <t>実施者</t>
  </si>
  <si>
    <t>該当者</t>
  </si>
  <si>
    <t>令和 3 年度</t>
    <rPh sb="0" eb="2">
      <t>レイワ</t>
    </rPh>
    <rPh sb="5" eb="6">
      <t>ネン</t>
    </rPh>
    <rPh sb="6" eb="7">
      <t>ド</t>
    </rPh>
    <phoneticPr fontId="3"/>
  </si>
  <si>
    <t>令和 2 年度</t>
    <rPh sb="0" eb="2">
      <t>レイワ</t>
    </rPh>
    <rPh sb="5" eb="6">
      <t>ネン</t>
    </rPh>
    <rPh sb="6" eb="7">
      <t>ド</t>
    </rPh>
    <phoneticPr fontId="3"/>
  </si>
  <si>
    <t>区分</t>
    <rPh sb="0" eb="2">
      <t>クブン</t>
    </rPh>
    <phoneticPr fontId="3"/>
  </si>
  <si>
    <t>178．各種予防接種実施状況</t>
    <phoneticPr fontId="3"/>
  </si>
  <si>
    <t>資料　健康福祉部地域医療課</t>
    <rPh sb="8" eb="10">
      <t>チイキ</t>
    </rPh>
    <rPh sb="10" eb="12">
      <t>イリョウ</t>
    </rPh>
    <rPh sb="12" eb="13">
      <t>カ</t>
    </rPh>
    <phoneticPr fontId="3"/>
  </si>
  <si>
    <t>　 　 2．系統別受診者数は重複受診者を含む。</t>
    <rPh sb="6" eb="8">
      <t>ケイトウ</t>
    </rPh>
    <rPh sb="8" eb="9">
      <t>ベツ</t>
    </rPh>
    <phoneticPr fontId="3"/>
  </si>
  <si>
    <t>注）　1．原則として0歳から中学校3年生までの内科系疾患が対象。</t>
    <phoneticPr fontId="15"/>
  </si>
  <si>
    <t>割合(%)</t>
  </si>
  <si>
    <t>総数(人)</t>
  </si>
  <si>
    <t>その他</t>
  </si>
  <si>
    <t>歯科系
疾　患</t>
    <rPh sb="0" eb="2">
      <t>シカ</t>
    </rPh>
    <rPh sb="2" eb="3">
      <t>ケイ</t>
    </rPh>
    <rPh sb="4" eb="5">
      <t>シツ</t>
    </rPh>
    <rPh sb="6" eb="7">
      <t>カン</t>
    </rPh>
    <phoneticPr fontId="3"/>
  </si>
  <si>
    <t>皮膚科
系疾患</t>
    <rPh sb="0" eb="3">
      <t>ヒフカ</t>
    </rPh>
    <rPh sb="4" eb="5">
      <t>ケイ</t>
    </rPh>
    <rPh sb="5" eb="6">
      <t>シツ</t>
    </rPh>
    <rPh sb="6" eb="7">
      <t>カン</t>
    </rPh>
    <phoneticPr fontId="3"/>
  </si>
  <si>
    <t>産婦人科
系 疾 患</t>
    <phoneticPr fontId="4"/>
  </si>
  <si>
    <t>眼科系
疾　患</t>
    <phoneticPr fontId="4"/>
  </si>
  <si>
    <t>耳鼻科
系疾患</t>
    <phoneticPr fontId="4"/>
  </si>
  <si>
    <t>外科系
疾　患</t>
    <phoneticPr fontId="4"/>
  </si>
  <si>
    <t>計</t>
    <rPh sb="0" eb="1">
      <t>ケイ</t>
    </rPh>
    <phoneticPr fontId="3"/>
  </si>
  <si>
    <t>他科系</t>
    <rPh sb="0" eb="2">
      <t>タカ</t>
    </rPh>
    <rPh sb="2" eb="3">
      <t>ケイ</t>
    </rPh>
    <phoneticPr fontId="3"/>
  </si>
  <si>
    <t>泌尿器系</t>
  </si>
  <si>
    <t>消化器系</t>
    <rPh sb="0" eb="3">
      <t>ショウカキ</t>
    </rPh>
    <rPh sb="3" eb="4">
      <t>ケイ</t>
    </rPh>
    <phoneticPr fontId="4"/>
  </si>
  <si>
    <t>循環器系</t>
    <rPh sb="0" eb="3">
      <t>ジュンカンキ</t>
    </rPh>
    <rPh sb="3" eb="4">
      <t>ケイ</t>
    </rPh>
    <phoneticPr fontId="4"/>
  </si>
  <si>
    <t>呼吸器系</t>
    <rPh sb="0" eb="3">
      <t>コキュウキ</t>
    </rPh>
    <rPh sb="3" eb="4">
      <t>ケイ</t>
    </rPh>
    <phoneticPr fontId="4"/>
  </si>
  <si>
    <t>内科系</t>
    <rPh sb="0" eb="3">
      <t>ナイカケイ</t>
    </rPh>
    <phoneticPr fontId="3"/>
  </si>
  <si>
    <t>令和4年</t>
    <phoneticPr fontId="4"/>
  </si>
  <si>
    <t>(3)系統別受診者数</t>
  </si>
  <si>
    <t>その他</t>
    <rPh sb="2" eb="3">
      <t>タ</t>
    </rPh>
    <phoneticPr fontId="3"/>
  </si>
  <si>
    <t>小金原</t>
    <rPh sb="0" eb="3">
      <t>コガネハラ</t>
    </rPh>
    <phoneticPr fontId="3"/>
  </si>
  <si>
    <t>小金</t>
    <rPh sb="0" eb="2">
      <t>コガネ</t>
    </rPh>
    <phoneticPr fontId="3"/>
  </si>
  <si>
    <t>五香六実</t>
    <rPh sb="0" eb="2">
      <t>ゴコウ</t>
    </rPh>
    <rPh sb="2" eb="4">
      <t>ムツミ</t>
    </rPh>
    <phoneticPr fontId="3"/>
  </si>
  <si>
    <t>常盤平</t>
    <rPh sb="0" eb="3">
      <t>トキワダイラ</t>
    </rPh>
    <phoneticPr fontId="3"/>
  </si>
  <si>
    <t>新松戸</t>
    <rPh sb="0" eb="3">
      <t>シンマツド</t>
    </rPh>
    <phoneticPr fontId="3"/>
  </si>
  <si>
    <t>馬橋</t>
    <rPh sb="0" eb="2">
      <t>マバシ</t>
    </rPh>
    <phoneticPr fontId="3"/>
  </si>
  <si>
    <t>市外</t>
    <rPh sb="0" eb="2">
      <t>シガイ</t>
    </rPh>
    <phoneticPr fontId="3"/>
  </si>
  <si>
    <t>市内</t>
    <rPh sb="0" eb="2">
      <t>シナイ</t>
    </rPh>
    <phoneticPr fontId="3"/>
  </si>
  <si>
    <t>東部</t>
    <rPh sb="0" eb="2">
      <t>トウブ</t>
    </rPh>
    <phoneticPr fontId="3"/>
  </si>
  <si>
    <t>矢切</t>
    <rPh sb="0" eb="2">
      <t>ヤギリ</t>
    </rPh>
    <phoneticPr fontId="3"/>
  </si>
  <si>
    <t>北松戸</t>
    <rPh sb="0" eb="3">
      <t>キタマツド</t>
    </rPh>
    <phoneticPr fontId="3"/>
  </si>
  <si>
    <t>松戸新田</t>
    <rPh sb="0" eb="4">
      <t>マツドシンデン</t>
    </rPh>
    <phoneticPr fontId="3"/>
  </si>
  <si>
    <t>松戸</t>
    <rPh sb="0" eb="2">
      <t>マツド</t>
    </rPh>
    <phoneticPr fontId="3"/>
  </si>
  <si>
    <t>(2)地区別受診者数</t>
  </si>
  <si>
    <t>16歳以上</t>
    <rPh sb="2" eb="3">
      <t>サイ</t>
    </rPh>
    <rPh sb="3" eb="5">
      <t>イジョウ</t>
    </rPh>
    <phoneticPr fontId="3"/>
  </si>
  <si>
    <t xml:space="preserve">  6～15歳</t>
    <rPh sb="6" eb="7">
      <t>サイ</t>
    </rPh>
    <phoneticPr fontId="3"/>
  </si>
  <si>
    <t>0～5歳</t>
    <phoneticPr fontId="4"/>
  </si>
  <si>
    <t>総数</t>
  </si>
  <si>
    <t>(1)年齢別受診者数</t>
  </si>
  <si>
    <t>176．夜間小児急病センター利用状況</t>
    <rPh sb="6" eb="8">
      <t>ショウニ</t>
    </rPh>
    <phoneticPr fontId="3"/>
  </si>
  <si>
    <t>資料　健康福祉部地域医療課</t>
    <rPh sb="7" eb="8">
      <t>ブ</t>
    </rPh>
    <rPh sb="8" eb="10">
      <t>チイキ</t>
    </rPh>
    <rPh sb="10" eb="12">
      <t>イリョウ</t>
    </rPh>
    <rPh sb="12" eb="13">
      <t>カ</t>
    </rPh>
    <phoneticPr fontId="3"/>
  </si>
  <si>
    <t>注）  表中の数値は四捨五入による端数を調整しているため、内容と計は必ずしも一致しない。</t>
  </si>
  <si>
    <t>市外</t>
    <rPh sb="0" eb="1">
      <t>シガイ</t>
    </rPh>
    <phoneticPr fontId="3"/>
  </si>
  <si>
    <t>小金原地区</t>
    <rPh sb="0" eb="2">
      <t>コガネ</t>
    </rPh>
    <rPh sb="2" eb="3">
      <t>ハラ</t>
    </rPh>
    <rPh sb="3" eb="5">
      <t>チク</t>
    </rPh>
    <phoneticPr fontId="3"/>
  </si>
  <si>
    <t>小金地区</t>
    <rPh sb="0" eb="2">
      <t>コガネ</t>
    </rPh>
    <rPh sb="2" eb="4">
      <t>チク</t>
    </rPh>
    <phoneticPr fontId="3"/>
  </si>
  <si>
    <t>80歳以上</t>
  </si>
  <si>
    <t>五香六実地区</t>
    <rPh sb="0" eb="2">
      <t>ゴコウ</t>
    </rPh>
    <rPh sb="2" eb="4">
      <t>ムツミ</t>
    </rPh>
    <phoneticPr fontId="3"/>
  </si>
  <si>
    <t>70～79歳</t>
  </si>
  <si>
    <t>常盤平地区</t>
    <rPh sb="0" eb="3">
      <t>トキワダイラ</t>
    </rPh>
    <phoneticPr fontId="3"/>
  </si>
  <si>
    <t>60～69歳</t>
  </si>
  <si>
    <t>新松戸地区</t>
    <rPh sb="0" eb="3">
      <t>シンマツド</t>
    </rPh>
    <phoneticPr fontId="3"/>
  </si>
  <si>
    <t>50～59歳</t>
  </si>
  <si>
    <t>馬橋地区</t>
    <rPh sb="0" eb="2">
      <t>マバシ</t>
    </rPh>
    <phoneticPr fontId="3"/>
  </si>
  <si>
    <t>40～49歳</t>
  </si>
  <si>
    <t>東部地区</t>
    <rPh sb="0" eb="2">
      <t>トウブ</t>
    </rPh>
    <phoneticPr fontId="3"/>
  </si>
  <si>
    <t>30～39歳</t>
  </si>
  <si>
    <t>矢切地区</t>
    <rPh sb="0" eb="2">
      <t>ヤギリ</t>
    </rPh>
    <phoneticPr fontId="3"/>
  </si>
  <si>
    <t>15～29歳</t>
    <phoneticPr fontId="3"/>
  </si>
  <si>
    <t>北松戸地区</t>
    <rPh sb="0" eb="1">
      <t>キタ</t>
    </rPh>
    <rPh sb="1" eb="3">
      <t>マツド</t>
    </rPh>
    <phoneticPr fontId="3"/>
  </si>
  <si>
    <t xml:space="preserve"> 6～14歳</t>
    <phoneticPr fontId="3"/>
  </si>
  <si>
    <t>松戸新田地区</t>
    <rPh sb="0" eb="4">
      <t>マツドシンデン</t>
    </rPh>
    <phoneticPr fontId="3"/>
  </si>
  <si>
    <t xml:space="preserve"> 1～ 5歳</t>
    <rPh sb="5" eb="6">
      <t>サイ</t>
    </rPh>
    <phoneticPr fontId="3"/>
  </si>
  <si>
    <t>松戸地区</t>
    <rPh sb="0" eb="2">
      <t>マツド</t>
    </rPh>
    <phoneticPr fontId="3"/>
  </si>
  <si>
    <t xml:space="preserve"> 1歳未満</t>
    <phoneticPr fontId="3"/>
  </si>
  <si>
    <t>市内</t>
    <rPh sb="0" eb="1">
      <t>シナイ</t>
    </rPh>
    <phoneticPr fontId="3"/>
  </si>
  <si>
    <t>総数</t>
    <rPh sb="0" eb="1">
      <t>ソウスウ</t>
    </rPh>
    <phoneticPr fontId="3"/>
  </si>
  <si>
    <t>(%)</t>
  </si>
  <si>
    <t>割合</t>
    <phoneticPr fontId="3"/>
  </si>
  <si>
    <t>総数</t>
    <phoneticPr fontId="3"/>
  </si>
  <si>
    <t>区分</t>
    <phoneticPr fontId="3"/>
  </si>
  <si>
    <t>(2)地区別受診者数</t>
    <phoneticPr fontId="3"/>
  </si>
  <si>
    <t>177．休日土曜日夜間歯科診療所利用状況</t>
    <rPh sb="9" eb="11">
      <t>ヤカン</t>
    </rPh>
    <phoneticPr fontId="3"/>
  </si>
  <si>
    <t>資料　東松戸病院総務課</t>
    <phoneticPr fontId="22"/>
  </si>
  <si>
    <t>1.2</t>
    <phoneticPr fontId="2"/>
  </si>
  <si>
    <t>1.2</t>
  </si>
  <si>
    <t>1日平均</t>
    <rPh sb="1" eb="2">
      <t>ニチ</t>
    </rPh>
    <rPh sb="2" eb="4">
      <t>ヘイキン</t>
    </rPh>
    <phoneticPr fontId="22"/>
  </si>
  <si>
    <t>延べ人員</t>
    <rPh sb="0" eb="1">
      <t>ノ</t>
    </rPh>
    <rPh sb="2" eb="4">
      <t>ジンイン</t>
    </rPh>
    <phoneticPr fontId="22"/>
  </si>
  <si>
    <t>延べ人員</t>
    <rPh sb="1" eb="3">
      <t>ジンイン</t>
    </rPh>
    <phoneticPr fontId="22"/>
  </si>
  <si>
    <t>延べ人員</t>
    <phoneticPr fontId="22"/>
  </si>
  <si>
    <t>総合診療</t>
    <rPh sb="0" eb="2">
      <t>ソウゴウ</t>
    </rPh>
    <rPh sb="2" eb="4">
      <t>シンリョウ</t>
    </rPh>
    <phoneticPr fontId="22"/>
  </si>
  <si>
    <t>婦人科</t>
    <rPh sb="0" eb="3">
      <t>フジンカ</t>
    </rPh>
    <phoneticPr fontId="3"/>
  </si>
  <si>
    <t>耳鼻いんこう科</t>
    <rPh sb="0" eb="2">
      <t>ジビ</t>
    </rPh>
    <rPh sb="6" eb="7">
      <t>カ</t>
    </rPh>
    <phoneticPr fontId="3"/>
  </si>
  <si>
    <t>眼科</t>
    <rPh sb="0" eb="2">
      <t>ガンカ</t>
    </rPh>
    <phoneticPr fontId="3"/>
  </si>
  <si>
    <t>リハビリテーション科</t>
    <rPh sb="9" eb="10">
      <t>カ</t>
    </rPh>
    <phoneticPr fontId="3"/>
  </si>
  <si>
    <t>精神科</t>
    <rPh sb="0" eb="3">
      <t>セイシンカ</t>
    </rPh>
    <phoneticPr fontId="22"/>
  </si>
  <si>
    <t>整形外科</t>
    <rPh sb="0" eb="2">
      <t>セイケイ</t>
    </rPh>
    <rPh sb="2" eb="4">
      <t>ゲカ</t>
    </rPh>
    <phoneticPr fontId="22"/>
  </si>
  <si>
    <t>外科</t>
    <rPh sb="0" eb="2">
      <t>ゲカ</t>
    </rPh>
    <phoneticPr fontId="22"/>
  </si>
  <si>
    <t>脳神経内科</t>
    <rPh sb="0" eb="3">
      <t>ノウシンケイ</t>
    </rPh>
    <rPh sb="3" eb="5">
      <t>ナイカ</t>
    </rPh>
    <phoneticPr fontId="3"/>
  </si>
  <si>
    <t>内科</t>
    <rPh sb="0" eb="1">
      <t>ナイカ</t>
    </rPh>
    <phoneticPr fontId="3"/>
  </si>
  <si>
    <t>174．東松戸病院診療状況</t>
    <phoneticPr fontId="3"/>
  </si>
  <si>
    <t>資料　東松戸病院総務課</t>
  </si>
  <si>
    <t>注）　(　)内は、再任用職員数。</t>
  </si>
  <si>
    <t>薬剤師</t>
    <rPh sb="0" eb="3">
      <t>ヤクザイシ</t>
    </rPh>
    <phoneticPr fontId="15"/>
  </si>
  <si>
    <t>年</t>
  </si>
  <si>
    <t>175．東松戸病院構成</t>
    <phoneticPr fontId="22"/>
  </si>
  <si>
    <t>資料　環境部環境保全課</t>
    <phoneticPr fontId="3"/>
  </si>
  <si>
    <t>3</t>
    <phoneticPr fontId="3"/>
  </si>
  <si>
    <t>2</t>
    <phoneticPr fontId="3"/>
  </si>
  <si>
    <t>繰　越</t>
  </si>
  <si>
    <t>移送</t>
    <rPh sb="0" eb="2">
      <t>イソウ</t>
    </rPh>
    <phoneticPr fontId="3"/>
  </si>
  <si>
    <t>処理</t>
    <rPh sb="0" eb="2">
      <t>ショリ</t>
    </rPh>
    <phoneticPr fontId="3"/>
  </si>
  <si>
    <t>移　送</t>
    <phoneticPr fontId="3"/>
  </si>
  <si>
    <t>受理</t>
    <rPh sb="0" eb="2">
      <t>ジュリ</t>
    </rPh>
    <phoneticPr fontId="3"/>
  </si>
  <si>
    <t>翌年度</t>
  </si>
  <si>
    <t>他へ</t>
    <rPh sb="0" eb="1">
      <t>タ</t>
    </rPh>
    <phoneticPr fontId="3"/>
  </si>
  <si>
    <t>直接</t>
    <rPh sb="0" eb="2">
      <t>チョクセツ</t>
    </rPh>
    <phoneticPr fontId="3"/>
  </si>
  <si>
    <t>前年度</t>
  </si>
  <si>
    <t>他から</t>
    <phoneticPr fontId="3"/>
  </si>
  <si>
    <t>新規</t>
    <rPh sb="0" eb="2">
      <t>シンキ</t>
    </rPh>
    <phoneticPr fontId="3"/>
  </si>
  <si>
    <t>処理件数</t>
    <rPh sb="0" eb="2">
      <t>ショリ</t>
    </rPh>
    <rPh sb="2" eb="4">
      <t>ケンスウ</t>
    </rPh>
    <phoneticPr fontId="3"/>
  </si>
  <si>
    <t>受理件数</t>
    <rPh sb="0" eb="2">
      <t>ジュリ</t>
    </rPh>
    <rPh sb="2" eb="4">
      <t>ケンスウ</t>
    </rPh>
    <phoneticPr fontId="3"/>
  </si>
  <si>
    <t>185．公害苦情処理状況</t>
    <phoneticPr fontId="3"/>
  </si>
  <si>
    <t>3</t>
    <phoneticPr fontId="2"/>
  </si>
  <si>
    <t>2</t>
  </si>
  <si>
    <t>年度</t>
    <phoneticPr fontId="2"/>
  </si>
  <si>
    <t>平成</t>
    <phoneticPr fontId="2"/>
  </si>
  <si>
    <t>悪臭</t>
    <rPh sb="0" eb="2">
      <t>アクシュウ</t>
    </rPh>
    <phoneticPr fontId="3"/>
  </si>
  <si>
    <t>地盤
沈下</t>
    <rPh sb="0" eb="1">
      <t>ジバン</t>
    </rPh>
    <rPh sb="3" eb="5">
      <t>チンカ</t>
    </rPh>
    <phoneticPr fontId="3"/>
  </si>
  <si>
    <t>振動</t>
    <rPh sb="0" eb="2">
      <t>シンドウ</t>
    </rPh>
    <phoneticPr fontId="3"/>
  </si>
  <si>
    <t>騒音</t>
    <rPh sb="0" eb="2">
      <t>ソウオン</t>
    </rPh>
    <phoneticPr fontId="3"/>
  </si>
  <si>
    <t>土壌
汚染</t>
    <rPh sb="0" eb="1">
      <t>ドジョウ</t>
    </rPh>
    <phoneticPr fontId="3"/>
  </si>
  <si>
    <t>水質
汚染</t>
    <rPh sb="0" eb="1">
      <t>スイシツ</t>
    </rPh>
    <rPh sb="3" eb="5">
      <t>オセン</t>
    </rPh>
    <phoneticPr fontId="3"/>
  </si>
  <si>
    <t>大気
汚染</t>
    <phoneticPr fontId="3"/>
  </si>
  <si>
    <t>計</t>
  </si>
  <si>
    <t>典型7公害</t>
    <rPh sb="0" eb="1">
      <t>テン</t>
    </rPh>
    <rPh sb="1" eb="2">
      <t>カタ</t>
    </rPh>
    <rPh sb="3" eb="4">
      <t>コウ</t>
    </rPh>
    <rPh sb="4" eb="5">
      <t>ガイ</t>
    </rPh>
    <phoneticPr fontId="3"/>
  </si>
  <si>
    <t>186．公害の種類別苦情件数</t>
    <phoneticPr fontId="3"/>
  </si>
  <si>
    <t>その他
の地域</t>
    <rPh sb="5" eb="7">
      <t>チイキ</t>
    </rPh>
    <phoneticPr fontId="3"/>
  </si>
  <si>
    <t>工業
専用
地域</t>
    <rPh sb="4" eb="5">
      <t>ヨウ</t>
    </rPh>
    <rPh sb="6" eb="8">
      <t>チイキ</t>
    </rPh>
    <phoneticPr fontId="3"/>
  </si>
  <si>
    <t>準工業
地　域</t>
    <rPh sb="4" eb="5">
      <t>チ</t>
    </rPh>
    <rPh sb="6" eb="7">
      <t>イキ</t>
    </rPh>
    <phoneticPr fontId="3"/>
  </si>
  <si>
    <t>商業
地域</t>
    <rPh sb="3" eb="4">
      <t>チ</t>
    </rPh>
    <rPh sb="4" eb="5">
      <t>イキ</t>
    </rPh>
    <phoneticPr fontId="3"/>
  </si>
  <si>
    <t>近隣
商業
地域</t>
    <rPh sb="0" eb="2">
      <t>キンリン</t>
    </rPh>
    <rPh sb="3" eb="5">
      <t>ショウギョウ</t>
    </rPh>
    <rPh sb="6" eb="8">
      <t>チイキ</t>
    </rPh>
    <phoneticPr fontId="3"/>
  </si>
  <si>
    <t>住居
地域</t>
    <rPh sb="3" eb="4">
      <t>チ</t>
    </rPh>
    <rPh sb="4" eb="5">
      <t>イキ</t>
    </rPh>
    <phoneticPr fontId="3"/>
  </si>
  <si>
    <t>住居
専用
地域</t>
    <rPh sb="0" eb="2">
      <t>ジュウキョ</t>
    </rPh>
    <phoneticPr fontId="3"/>
  </si>
  <si>
    <t>187．用途地域別公害苦情件数</t>
    <phoneticPr fontId="3"/>
  </si>
  <si>
    <t>　　　2．光化学オキシダントは昼間の日最高１時間の平均値。</t>
    <phoneticPr fontId="3"/>
  </si>
  <si>
    <t>　　   　二ツ木  〃  　松戸市二ツ木40-1　　　小金南中学校敷地内</t>
    <phoneticPr fontId="3"/>
  </si>
  <si>
    <t>　 　 　 五香  〃  　　松戸市五香西2-40-10 　もとやま会館裏市有地</t>
    <phoneticPr fontId="3"/>
  </si>
  <si>
    <t>注）　1．根本測定局　　松戸市根本387-5 　　　松戸市役所</t>
  </si>
  <si>
    <t xml:space="preserve">3    </t>
    <phoneticPr fontId="4"/>
  </si>
  <si>
    <t xml:space="preserve">2    </t>
    <phoneticPr fontId="4"/>
  </si>
  <si>
    <t xml:space="preserve">1    </t>
    <phoneticPr fontId="4"/>
  </si>
  <si>
    <t xml:space="preserve">12     </t>
    <phoneticPr fontId="4"/>
  </si>
  <si>
    <t xml:space="preserve">11     </t>
    <phoneticPr fontId="4"/>
  </si>
  <si>
    <t xml:space="preserve">10     </t>
    <phoneticPr fontId="4"/>
  </si>
  <si>
    <t xml:space="preserve">9    </t>
    <phoneticPr fontId="4"/>
  </si>
  <si>
    <t xml:space="preserve">8    </t>
    <phoneticPr fontId="4"/>
  </si>
  <si>
    <t xml:space="preserve">7    </t>
    <phoneticPr fontId="4"/>
  </si>
  <si>
    <t xml:space="preserve">6    </t>
    <phoneticPr fontId="4"/>
  </si>
  <si>
    <t xml:space="preserve">5    </t>
    <phoneticPr fontId="4"/>
  </si>
  <si>
    <t>月平均</t>
    <phoneticPr fontId="4"/>
  </si>
  <si>
    <t>元</t>
    <rPh sb="0" eb="1">
      <t>モト</t>
    </rPh>
    <phoneticPr fontId="15"/>
  </si>
  <si>
    <t>令和</t>
    <rPh sb="0" eb="1">
      <t>レイワ</t>
    </rPh>
    <phoneticPr fontId="15"/>
  </si>
  <si>
    <t xml:space="preserve"> 年度平均</t>
  </si>
  <si>
    <t>(ppm)</t>
  </si>
  <si>
    <t xml:space="preserve"> (ppm)</t>
  </si>
  <si>
    <t xml:space="preserve"> (㎎／㎥)</t>
  </si>
  <si>
    <t xml:space="preserve"> (ppm)</t>
    <phoneticPr fontId="15"/>
  </si>
  <si>
    <t>五　香
測定局</t>
    <phoneticPr fontId="2"/>
  </si>
  <si>
    <t>根　本
測定局</t>
    <phoneticPr fontId="2"/>
  </si>
  <si>
    <t>二ツ木
測定局</t>
    <phoneticPr fontId="2"/>
  </si>
  <si>
    <t>非メタン炭化水素</t>
    <rPh sb="0" eb="1">
      <t>ヒ</t>
    </rPh>
    <rPh sb="4" eb="6">
      <t>タンカ</t>
    </rPh>
    <rPh sb="6" eb="8">
      <t>スイソ</t>
    </rPh>
    <phoneticPr fontId="3"/>
  </si>
  <si>
    <t>メタン</t>
    <phoneticPr fontId="4"/>
  </si>
  <si>
    <t>二酸化窒素</t>
    <rPh sb="0" eb="3">
      <t>ニサンカ</t>
    </rPh>
    <rPh sb="3" eb="5">
      <t>チッソ</t>
    </rPh>
    <phoneticPr fontId="3"/>
  </si>
  <si>
    <t>一酸化窒素</t>
    <rPh sb="0" eb="3">
      <t>イッサンカ</t>
    </rPh>
    <rPh sb="3" eb="5">
      <t>チッソ</t>
    </rPh>
    <phoneticPr fontId="3"/>
  </si>
  <si>
    <t>光化学オキシダント</t>
  </si>
  <si>
    <t>浮遊粒子状物質</t>
    <rPh sb="0" eb="2">
      <t>フユウ</t>
    </rPh>
    <rPh sb="2" eb="3">
      <t>ツブ</t>
    </rPh>
    <rPh sb="3" eb="4">
      <t>シ</t>
    </rPh>
    <rPh sb="4" eb="5">
      <t>ジョウ</t>
    </rPh>
    <rPh sb="5" eb="7">
      <t>ブッシツ</t>
    </rPh>
    <phoneticPr fontId="3"/>
  </si>
  <si>
    <t>二酸化硫黄</t>
    <rPh sb="0" eb="3">
      <t>ニサンカ</t>
    </rPh>
    <rPh sb="3" eb="5">
      <t>イオウ</t>
    </rPh>
    <phoneticPr fontId="3"/>
  </si>
  <si>
    <t>年度・月</t>
    <phoneticPr fontId="3"/>
  </si>
  <si>
    <t>188．大気汚染の状況</t>
    <phoneticPr fontId="3"/>
  </si>
  <si>
    <t>(mg/L)</t>
  </si>
  <si>
    <t>矢切取水場</t>
    <rPh sb="0" eb="1">
      <t>ヤ</t>
    </rPh>
    <rPh sb="1" eb="2">
      <t>キリ</t>
    </rPh>
    <rPh sb="2" eb="3">
      <t>シュ</t>
    </rPh>
    <phoneticPr fontId="3"/>
  </si>
  <si>
    <t>新葛飾橋</t>
    <rPh sb="0" eb="1">
      <t>シン</t>
    </rPh>
    <rPh sb="1" eb="3">
      <t>カツシカ</t>
    </rPh>
    <rPh sb="3" eb="4">
      <t>バシ</t>
    </rPh>
    <phoneticPr fontId="3"/>
  </si>
  <si>
    <t>秋山弁天橋</t>
    <rPh sb="0" eb="2">
      <t>アキヤマ</t>
    </rPh>
    <rPh sb="2" eb="5">
      <t>ベンテンバシ</t>
    </rPh>
    <phoneticPr fontId="3"/>
  </si>
  <si>
    <t>弁天橋</t>
    <rPh sb="0" eb="3">
      <t>ベンテンバシ</t>
    </rPh>
    <phoneticPr fontId="3"/>
  </si>
  <si>
    <t>古 ケ 崎     排水機場</t>
    <phoneticPr fontId="3"/>
  </si>
  <si>
    <t>さかね橋</t>
    <rPh sb="3" eb="4">
      <t>バシ</t>
    </rPh>
    <phoneticPr fontId="3"/>
  </si>
  <si>
    <t>江戸川水系</t>
    <rPh sb="0" eb="3">
      <t>エドガワ</t>
    </rPh>
    <rPh sb="3" eb="5">
      <t>スイケイ</t>
    </rPh>
    <phoneticPr fontId="3"/>
  </si>
  <si>
    <t>国分川水系</t>
    <phoneticPr fontId="3"/>
  </si>
  <si>
    <t>坂川水系</t>
    <rPh sb="0" eb="2">
      <t>サカガワ</t>
    </rPh>
    <rPh sb="2" eb="4">
      <t>スイケイ</t>
    </rPh>
    <phoneticPr fontId="3"/>
  </si>
  <si>
    <t>(3)溶存酸素量(DO)</t>
    <rPh sb="2" eb="3">
      <t>ゾン</t>
    </rPh>
    <rPh sb="3" eb="5">
      <t>サンソ</t>
    </rPh>
    <rPh sb="5" eb="6">
      <t>リョウ</t>
    </rPh>
    <phoneticPr fontId="3"/>
  </si>
  <si>
    <t>10</t>
  </si>
  <si>
    <t>(2)浮遊物質量(SS)</t>
    <rPh sb="3" eb="4">
      <t>ブツ</t>
    </rPh>
    <rPh sb="4" eb="6">
      <t>シツリョウ</t>
    </rPh>
    <phoneticPr fontId="3"/>
  </si>
  <si>
    <t>(mg/L)</t>
    <phoneticPr fontId="15"/>
  </si>
  <si>
    <t>各年度平均</t>
    <rPh sb="0" eb="3">
      <t>カクネンド</t>
    </rPh>
    <rPh sb="3" eb="5">
      <t>ヘイキン</t>
    </rPh>
    <phoneticPr fontId="2"/>
  </si>
  <si>
    <t>(1)生物化学的酸素要求量(BOD)</t>
    <rPh sb="3" eb="6">
      <t>カガクテキ</t>
    </rPh>
    <rPh sb="6" eb="8">
      <t>サンソ</t>
    </rPh>
    <rPh sb="8" eb="10">
      <t>ヨウキュウ</t>
    </rPh>
    <rPh sb="10" eb="11">
      <t>リョウ</t>
    </rPh>
    <phoneticPr fontId="3"/>
  </si>
  <si>
    <t>189．主要河川の水質状況</t>
    <phoneticPr fontId="3"/>
  </si>
  <si>
    <t>╴</t>
    <phoneticPr fontId="2"/>
  </si>
  <si>
    <t>上矢切</t>
  </si>
  <si>
    <t>主要地方道市川松戸線</t>
    <rPh sb="0" eb="2">
      <t>シュヨウ</t>
    </rPh>
    <phoneticPr fontId="3"/>
  </si>
  <si>
    <t>令和4年2月15日～16日</t>
    <phoneticPr fontId="2"/>
  </si>
  <si>
    <t>二ツ木</t>
  </si>
  <si>
    <t>国道6号</t>
  </si>
  <si>
    <t>令和4年2月15日～18日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2"/>
  </si>
  <si>
    <t>上本郷</t>
  </si>
  <si>
    <t>(dB)</t>
  </si>
  <si>
    <t>夜間</t>
    <rPh sb="0" eb="1">
      <t>ヤカン</t>
    </rPh>
    <phoneticPr fontId="3"/>
  </si>
  <si>
    <t>昼間</t>
    <rPh sb="0" eb="1">
      <t>チュウカン</t>
    </rPh>
    <phoneticPr fontId="3"/>
  </si>
  <si>
    <t>騒音(等価騒音レベル)</t>
    <rPh sb="0" eb="1">
      <t>ソウ</t>
    </rPh>
    <rPh sb="1" eb="2">
      <t>オト</t>
    </rPh>
    <rPh sb="3" eb="4">
      <t>ナド</t>
    </rPh>
    <rPh sb="4" eb="5">
      <t>カカク</t>
    </rPh>
    <rPh sb="5" eb="7">
      <t>ソウオン</t>
    </rPh>
    <phoneticPr fontId="3"/>
  </si>
  <si>
    <t>車線数</t>
    <rPh sb="0" eb="1">
      <t>クルマ</t>
    </rPh>
    <rPh sb="1" eb="2">
      <t>セン</t>
    </rPh>
    <rPh sb="2" eb="3">
      <t>スウ</t>
    </rPh>
    <phoneticPr fontId="4"/>
  </si>
  <si>
    <t>測定期間</t>
  </si>
  <si>
    <t>測定場所</t>
  </si>
  <si>
    <t>道路名</t>
    <rPh sb="0" eb="1">
      <t>ミチ</t>
    </rPh>
    <rPh sb="1" eb="2">
      <t>ミチ</t>
    </rPh>
    <rPh sb="2" eb="3">
      <t>メイ</t>
    </rPh>
    <phoneticPr fontId="3"/>
  </si>
  <si>
    <t>令和3年度</t>
    <rPh sb="0" eb="2">
      <t>レイワモト</t>
    </rPh>
    <rPh sb="3" eb="5">
      <t>ネンド</t>
    </rPh>
    <phoneticPr fontId="3"/>
  </si>
  <si>
    <t>190．自動車交通騒音の状況</t>
    <phoneticPr fontId="3"/>
  </si>
  <si>
    <t>資料　環境部廃棄物対策課</t>
    <rPh sb="6" eb="9">
      <t>ハイキブツ</t>
    </rPh>
    <rPh sb="9" eb="11">
      <t>タイサク</t>
    </rPh>
    <phoneticPr fontId="3"/>
  </si>
  <si>
    <t>(kL)</t>
  </si>
  <si>
    <t>浄化槽汚泥</t>
    <rPh sb="0" eb="3">
      <t>ジョウカソウ</t>
    </rPh>
    <rPh sb="3" eb="5">
      <t>オデイ</t>
    </rPh>
    <phoneticPr fontId="3"/>
  </si>
  <si>
    <t>生し尿</t>
    <phoneticPr fontId="3"/>
  </si>
  <si>
    <t>処理量</t>
    <rPh sb="0" eb="2">
      <t>ショリ</t>
    </rPh>
    <rPh sb="2" eb="3">
      <t>リョウ</t>
    </rPh>
    <phoneticPr fontId="3"/>
  </si>
  <si>
    <t>収集量</t>
    <rPh sb="0" eb="2">
      <t>シュウシュウ</t>
    </rPh>
    <rPh sb="2" eb="3">
      <t>リョウ</t>
    </rPh>
    <phoneticPr fontId="3"/>
  </si>
  <si>
    <t>184．し尿処理状況</t>
    <phoneticPr fontId="3"/>
  </si>
  <si>
    <t>(t)</t>
  </si>
  <si>
    <t>焼却処理</t>
    <phoneticPr fontId="2"/>
  </si>
  <si>
    <t>小計</t>
    <phoneticPr fontId="2"/>
  </si>
  <si>
    <t>最終処分量</t>
    <rPh sb="0" eb="5">
      <t>サイシュウショブンリョウ</t>
    </rPh>
    <phoneticPr fontId="3"/>
  </si>
  <si>
    <t>資源化量</t>
    <phoneticPr fontId="2"/>
  </si>
  <si>
    <t>市外</t>
    <rPh sb="0" eb="2">
      <t>シガイ</t>
    </rPh>
    <phoneticPr fontId="2"/>
  </si>
  <si>
    <t>市内</t>
    <rPh sb="0" eb="2">
      <t>シナイ</t>
    </rPh>
    <phoneticPr fontId="2"/>
  </si>
  <si>
    <t xml:space="preserve">
</t>
    <phoneticPr fontId="2"/>
  </si>
  <si>
    <t>焼却量</t>
    <rPh sb="0" eb="2">
      <t>ショウキャク</t>
    </rPh>
    <rPh sb="2" eb="3">
      <t>リョウ</t>
    </rPh>
    <phoneticPr fontId="3"/>
  </si>
  <si>
    <t>183-2.ごみ処理状況</t>
    <rPh sb="7" eb="9">
      <t>ショリ</t>
    </rPh>
    <rPh sb="9" eb="11">
      <t>ジョウキョウ</t>
    </rPh>
    <phoneticPr fontId="2"/>
  </si>
  <si>
    <t>有害などのごみ</t>
  </si>
  <si>
    <t>粗大ごみ</t>
  </si>
  <si>
    <t>資源ごみ</t>
  </si>
  <si>
    <t>ﾍﾟｯﾄﾎﾞﾄﾙ</t>
  </si>
  <si>
    <t>集団回収</t>
    <rPh sb="0" eb="3">
      <t>シュウダンカイシュウ</t>
    </rPh>
    <phoneticPr fontId="2"/>
  </si>
  <si>
    <t>事業系</t>
  </si>
  <si>
    <t>家庭系</t>
    <rPh sb="0" eb="1">
      <t>カテイ</t>
    </rPh>
    <rPh sb="1" eb="2">
      <t>ケイ</t>
    </rPh>
    <phoneticPr fontId="3"/>
  </si>
  <si>
    <t>総収集量</t>
    <rPh sb="0" eb="1">
      <t>ソウ</t>
    </rPh>
    <rPh sb="1" eb="2">
      <t>シュウ</t>
    </rPh>
    <rPh sb="2" eb="3">
      <t>シュウ</t>
    </rPh>
    <rPh sb="3" eb="4">
      <t>リョウ</t>
    </rPh>
    <phoneticPr fontId="3"/>
  </si>
  <si>
    <t>その他の
ﾌﾟﾗｽﾁｯｸ
などのごみ</t>
  </si>
  <si>
    <t>ﾘｻｲｸﾙする
ﾌﾟﾗｽﾁｯｸ</t>
    <phoneticPr fontId="2"/>
  </si>
  <si>
    <t>陶磁器・
ｶﾞﾗｽなど
のごみ</t>
    <phoneticPr fontId="2"/>
  </si>
  <si>
    <t>不燃ごみ</t>
    <rPh sb="0" eb="1">
      <t>フネン</t>
    </rPh>
    <phoneticPr fontId="2"/>
  </si>
  <si>
    <t>可燃ごみ</t>
    <rPh sb="0" eb="2">
      <t>カネン</t>
    </rPh>
    <phoneticPr fontId="2"/>
  </si>
  <si>
    <t>小計</t>
  </si>
  <si>
    <t>家庭系</t>
    <rPh sb="0" eb="2">
      <t>カテイ</t>
    </rPh>
    <rPh sb="2" eb="3">
      <t>ケイ</t>
    </rPh>
    <phoneticPr fontId="3"/>
  </si>
  <si>
    <t>183-1.ごみの収集・回収状況</t>
    <rPh sb="9" eb="11">
      <t>シュウシュウ</t>
    </rPh>
    <rPh sb="12" eb="14">
      <t>カイシュウ</t>
    </rPh>
    <phoneticPr fontId="2"/>
  </si>
  <si>
    <t>資料　千葉県衛生統計年報「人口動態調査」</t>
    <rPh sb="13" eb="15">
      <t>ジンコウ</t>
    </rPh>
    <rPh sb="15" eb="17">
      <t>ドウタイ</t>
    </rPh>
    <rPh sb="17" eb="19">
      <t>チョウサ</t>
    </rPh>
    <phoneticPr fontId="3"/>
  </si>
  <si>
    <t>特殊目的用コード</t>
    <phoneticPr fontId="15"/>
  </si>
  <si>
    <t>その他の外因</t>
    <phoneticPr fontId="3"/>
  </si>
  <si>
    <t>他殺</t>
    <phoneticPr fontId="3"/>
  </si>
  <si>
    <t>自殺</t>
    <phoneticPr fontId="3"/>
  </si>
  <si>
    <t>不慮の事故</t>
    <phoneticPr fontId="3"/>
  </si>
  <si>
    <t>傷病及び死亡の外因</t>
    <phoneticPr fontId="3"/>
  </si>
  <si>
    <t>その他の症状，徴候及び異常臨床所見・異常検査所見で他に分類されないもの</t>
    <phoneticPr fontId="3"/>
  </si>
  <si>
    <t>乳幼児突然死症候群</t>
    <phoneticPr fontId="3"/>
  </si>
  <si>
    <t>老衰</t>
    <phoneticPr fontId="3"/>
  </si>
  <si>
    <t>症状，徴候及び異常臨床所見・異常検査所見で他に分類されないもの</t>
    <phoneticPr fontId="3"/>
  </si>
  <si>
    <t>先天奇形，変形及び染色体異常</t>
    <phoneticPr fontId="3"/>
  </si>
  <si>
    <t>周産期に発生した病態</t>
    <phoneticPr fontId="3"/>
  </si>
  <si>
    <t>妊娠、分娩及び産じょく</t>
    <phoneticPr fontId="3"/>
  </si>
  <si>
    <t>その他の腎尿路生殖器系の疾患</t>
    <rPh sb="4" eb="5">
      <t>ジン</t>
    </rPh>
    <rPh sb="5" eb="7">
      <t>ニョウロ</t>
    </rPh>
    <phoneticPr fontId="3"/>
  </si>
  <si>
    <t>腎不全</t>
    <phoneticPr fontId="3"/>
  </si>
  <si>
    <t>糸球体疾患及び腎尿細管間質性疾患</t>
    <phoneticPr fontId="3"/>
  </si>
  <si>
    <t>腎尿路生殖器系の疾患</t>
    <rPh sb="0" eb="1">
      <t>ジン</t>
    </rPh>
    <rPh sb="1" eb="3">
      <t>ニョウロ</t>
    </rPh>
    <rPh sb="3" eb="5">
      <t>セイショク</t>
    </rPh>
    <rPh sb="5" eb="6">
      <t>キ</t>
    </rPh>
    <rPh sb="6" eb="7">
      <t>ケイ</t>
    </rPh>
    <rPh sb="8" eb="10">
      <t>シッカン</t>
    </rPh>
    <phoneticPr fontId="3"/>
  </si>
  <si>
    <t>筋骨格系及び結合組織の疾患</t>
    <phoneticPr fontId="3"/>
  </si>
  <si>
    <t>皮膚及び皮下組織の疾患</t>
    <phoneticPr fontId="3"/>
  </si>
  <si>
    <t>その他の消化器系疾患</t>
    <phoneticPr fontId="3"/>
  </si>
  <si>
    <t>肝疾患</t>
    <rPh sb="0" eb="1">
      <t>キモ</t>
    </rPh>
    <rPh sb="1" eb="3">
      <t>シッカン</t>
    </rPh>
    <phoneticPr fontId="3"/>
  </si>
  <si>
    <t>ヘルニア及び腸閉塞</t>
    <phoneticPr fontId="3"/>
  </si>
  <si>
    <t>胃潰瘍及び十二指腸潰瘍</t>
    <phoneticPr fontId="3"/>
  </si>
  <si>
    <t>消化器系疾患</t>
    <phoneticPr fontId="3"/>
  </si>
  <si>
    <t>その他の呼吸器系の疾患</t>
    <phoneticPr fontId="3"/>
  </si>
  <si>
    <t>喘息</t>
    <phoneticPr fontId="3"/>
  </si>
  <si>
    <t>慢性閉塞性肺疾患</t>
    <phoneticPr fontId="3"/>
  </si>
  <si>
    <t>急性気管支炎</t>
    <phoneticPr fontId="3"/>
  </si>
  <si>
    <t>肺炎</t>
    <phoneticPr fontId="3"/>
  </si>
  <si>
    <t>インフルエンザ</t>
    <phoneticPr fontId="3"/>
  </si>
  <si>
    <t>呼吸器系の疾患</t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</si>
  <si>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</si>
  <si>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大動脈瘤及び解離</t>
    <phoneticPr fontId="3"/>
  </si>
  <si>
    <t>脳血管疾患</t>
    <phoneticPr fontId="3"/>
  </si>
  <si>
    <t>心疾患(高血圧性を除く)</t>
  </si>
  <si>
    <t>高血圧性疾患</t>
    <phoneticPr fontId="3"/>
  </si>
  <si>
    <t>循環器系の疾患</t>
    <rPh sb="0" eb="3">
      <t>ジュンカンキ</t>
    </rPh>
    <rPh sb="3" eb="4">
      <t>ケイ</t>
    </rPh>
    <rPh sb="5" eb="7">
      <t>シッカン</t>
    </rPh>
    <phoneticPr fontId="3"/>
  </si>
  <si>
    <t>耳及び乳様突起の疾患</t>
    <phoneticPr fontId="3"/>
  </si>
  <si>
    <t>眼及び付属器の疾患</t>
    <phoneticPr fontId="3"/>
  </si>
  <si>
    <t>その他の神経系の疾患</t>
    <phoneticPr fontId="3"/>
  </si>
  <si>
    <t>アルツハイマー病</t>
    <phoneticPr fontId="3"/>
  </si>
  <si>
    <t>パーキンソン病</t>
    <phoneticPr fontId="3"/>
  </si>
  <si>
    <t>脊髄性筋萎縮症及び関連症候群</t>
    <phoneticPr fontId="3"/>
  </si>
  <si>
    <t>髄膜炎</t>
    <phoneticPr fontId="3"/>
  </si>
  <si>
    <t>神経系の疾患</t>
    <phoneticPr fontId="3"/>
  </si>
  <si>
    <t>その他の精神及び行動の障害</t>
    <phoneticPr fontId="3"/>
  </si>
  <si>
    <t>血管性及び詳細不明の認知症</t>
    <phoneticPr fontId="3"/>
  </si>
  <si>
    <t>精神及び行動の障害</t>
    <phoneticPr fontId="3"/>
  </si>
  <si>
    <t>その他の血液及び造血器の疾患並びに免疫機構の障害</t>
    <phoneticPr fontId="3"/>
  </si>
  <si>
    <t>貧血</t>
    <phoneticPr fontId="3"/>
  </si>
  <si>
    <t>血液及び造血器の疾患並びに免疫機構の障害</t>
    <phoneticPr fontId="3"/>
  </si>
  <si>
    <t>その他の内分泌，栄養及び代謝疾患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</si>
  <si>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糖尿病</t>
    <phoneticPr fontId="3"/>
  </si>
  <si>
    <t>内分泌，栄養及び代謝疾患</t>
    <rPh sb="0" eb="3">
      <t>ナイブンピツ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3"/>
  </si>
  <si>
    <t>その他の新生物＜腫瘍＞</t>
    <rPh sb="2" eb="3">
      <t>タ</t>
    </rPh>
    <rPh sb="8" eb="10">
      <t>シュヨウ</t>
    </rPh>
    <phoneticPr fontId="3"/>
  </si>
  <si>
    <t>悪性新生物＜腫瘍＞</t>
    <rPh sb="6" eb="8">
      <t>シュヨウ</t>
    </rPh>
    <phoneticPr fontId="3"/>
  </si>
  <si>
    <t>新生物＜腫瘍＞</t>
    <rPh sb="0" eb="3">
      <t>シンセイブツ</t>
    </rPh>
    <rPh sb="4" eb="6">
      <t>シュヨウ</t>
    </rPh>
    <phoneticPr fontId="3"/>
  </si>
  <si>
    <t>その他の感染症及び寄生虫症</t>
    <phoneticPr fontId="3"/>
  </si>
  <si>
    <t>ヒト免疫不全ウイルス[HIV］病</t>
    <phoneticPr fontId="3"/>
  </si>
  <si>
    <t>ウィルス肝炎</t>
    <phoneticPr fontId="3"/>
  </si>
  <si>
    <t>敗血症</t>
    <phoneticPr fontId="3"/>
  </si>
  <si>
    <t>結核</t>
    <phoneticPr fontId="3"/>
  </si>
  <si>
    <t>腸管感染症</t>
    <phoneticPr fontId="3"/>
  </si>
  <si>
    <t>感染症及び寄生虫症</t>
    <phoneticPr fontId="3"/>
  </si>
  <si>
    <t>女</t>
  </si>
  <si>
    <t>男</t>
  </si>
  <si>
    <t>令和 3 年</t>
    <rPh sb="0" eb="2">
      <t>レイワ</t>
    </rPh>
    <rPh sb="5" eb="6">
      <t>トシ</t>
    </rPh>
    <phoneticPr fontId="3"/>
  </si>
  <si>
    <t>令和 2 年</t>
    <rPh sb="0" eb="2">
      <t>レイワ</t>
    </rPh>
    <rPh sb="5" eb="6">
      <t>トシ</t>
    </rPh>
    <phoneticPr fontId="3"/>
  </si>
  <si>
    <t>死因</t>
    <rPh sb="0" eb="2">
      <t>シイン</t>
    </rPh>
    <phoneticPr fontId="3"/>
  </si>
  <si>
    <t>182．主要死因別死亡者数</t>
    <rPh sb="4" eb="6">
      <t>シュヨウ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</si>
</sst>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#;&quot;△&quot;#,###;&quot;－&quot;;@"/>
    <numFmt numFmtId="177" formatCode="0.0_);[Red]\(0.0\)"/>
    <numFmt numFmtId="178" formatCode="#,##0.0;&quot;△&quot;#,##0.0;&quot;－&quot;;@"/>
    <numFmt numFmtId="179" formatCode="#,##0.0;&quot;△ &quot;#,##0.0"/>
    <numFmt numFmtId="180" formatCode="#,##0;&quot;△ &quot;#,##0"/>
    <numFmt numFmtId="181" formatCode="#,###.0;&quot;△&quot;#,###.0;&quot;－&quot;;@"/>
    <numFmt numFmtId="182" formatCode="#,##0.0_);[Red]\(#,##0.0\)"/>
    <numFmt numFmtId="183" formatCode="#,###;&quot;△&quot;#,###;&quot;(-)&quot;;@"/>
    <numFmt numFmtId="184" formatCode="\(#\)"/>
    <numFmt numFmtId="185" formatCode="\(###\)"/>
    <numFmt numFmtId="186" formatCode="0.0%"/>
    <numFmt numFmtId="187" formatCode="0;&quot;△ &quot;0"/>
    <numFmt numFmtId="188" formatCode="0.0_ "/>
    <numFmt numFmtId="189" formatCode="#,##0.00;&quot;△ &quot;#,##0.00"/>
    <numFmt numFmtId="190" formatCode="#,##0.000;&quot;△ &quot;#,##0.000"/>
    <numFmt numFmtId="191" formatCode="0.0;&quot;△ &quot;0.0"/>
    <numFmt numFmtId="192" formatCode="#,##0_);[Red]\(#,##0\)"/>
  </numFmts>
  <fonts count="36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10.4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000000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0.4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b/>
      <sz val="10.4"/>
      <color rgb="FF000000"/>
      <name val="ＭＳ ゴシック"/>
      <family val="3"/>
      <charset val="128"/>
    </font>
    <font>
      <sz val="10.4"/>
      <color rgb="FF000000"/>
      <name val="ＭＳ ゴシック"/>
      <family val="3"/>
      <charset val="128"/>
    </font>
    <font>
      <b/>
      <sz val="13"/>
      <color rgb="FF000000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0.5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9"/>
      <color rgb="FF000000"/>
      <name val="ＭＳ 明朝"/>
      <family val="1"/>
      <charset val="128"/>
    </font>
    <font>
      <b/>
      <sz val="9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.4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4" fillId="0" borderId="0"/>
    <xf numFmtId="0" fontId="25" fillId="0" borderId="0">
      <alignment vertical="center"/>
    </xf>
    <xf numFmtId="0" fontId="1" fillId="0" borderId="0"/>
  </cellStyleXfs>
  <cellXfs count="694">
    <xf numFmtId="0" fontId="0" fillId="0" borderId="0" xfId="0">
      <alignment vertical="center"/>
    </xf>
    <xf numFmtId="38" fontId="5" fillId="0" borderId="0" xfId="1" quotePrefix="1" applyNumberFormat="1" applyFont="1" applyFill="1" applyAlignment="1">
      <alignment vertical="center"/>
    </xf>
    <xf numFmtId="38" fontId="6" fillId="0" borderId="0" xfId="1" applyNumberFormat="1" applyFont="1" applyFill="1" applyAlignment="1">
      <alignment vertical="center"/>
    </xf>
    <xf numFmtId="38" fontId="6" fillId="0" borderId="0" xfId="1" quotePrefix="1" applyNumberFormat="1" applyFont="1" applyFill="1" applyAlignment="1">
      <alignment vertical="center"/>
    </xf>
    <xf numFmtId="38" fontId="6" fillId="0" borderId="0" xfId="1" quotePrefix="1" applyNumberFormat="1" applyFont="1" applyFill="1" applyAlignment="1">
      <alignment horizontal="right" vertical="center"/>
    </xf>
    <xf numFmtId="0" fontId="6" fillId="0" borderId="2" xfId="1" quotePrefix="1" applyFont="1" applyFill="1" applyBorder="1" applyAlignment="1">
      <alignment vertical="center" justifyLastLine="1"/>
    </xf>
    <xf numFmtId="0" fontId="6" fillId="0" borderId="3" xfId="1" quotePrefix="1" applyFont="1" applyFill="1" applyBorder="1" applyAlignment="1">
      <alignment vertical="center" justifyLastLine="1"/>
    </xf>
    <xf numFmtId="0" fontId="6" fillId="0" borderId="2" xfId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0" xfId="1" quotePrefix="1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0" fontId="6" fillId="0" borderId="6" xfId="1" quotePrefix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vertical="center"/>
    </xf>
    <xf numFmtId="38" fontId="6" fillId="0" borderId="0" xfId="1" quotePrefix="1" applyNumberFormat="1" applyFont="1" applyFill="1" applyAlignment="1">
      <alignment horizontal="left" vertical="top"/>
    </xf>
    <xf numFmtId="0" fontId="6" fillId="0" borderId="4" xfId="1" quotePrefix="1" applyFont="1" applyFill="1" applyBorder="1" applyAlignment="1">
      <alignment horizontal="center" vertical="center" justifyLastLine="1"/>
    </xf>
    <xf numFmtId="0" fontId="6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justifyLastLine="1"/>
    </xf>
    <xf numFmtId="38" fontId="1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38" fontId="1" fillId="0" borderId="0" xfId="1" quotePrefix="1" applyNumberFormat="1" applyFont="1" applyBorder="1" applyAlignment="1">
      <alignment horizontal="left" vertical="center"/>
    </xf>
    <xf numFmtId="176" fontId="1" fillId="0" borderId="6" xfId="1" applyNumberFormat="1" applyFont="1" applyBorder="1" applyAlignment="1">
      <alignment horizontal="right" vertical="center"/>
    </xf>
    <xf numFmtId="49" fontId="1" fillId="0" borderId="9" xfId="1" quotePrefix="1" applyNumberFormat="1" applyFont="1" applyBorder="1" applyAlignment="1">
      <alignment horizontal="center" vertical="center"/>
    </xf>
    <xf numFmtId="49" fontId="1" fillId="0" borderId="6" xfId="1" quotePrefix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 wrapText="1" justifyLastLine="1"/>
    </xf>
    <xf numFmtId="38" fontId="8" fillId="0" borderId="0" xfId="1" quotePrefix="1" applyNumberFormat="1" applyFont="1" applyBorder="1" applyAlignment="1">
      <alignment vertical="center"/>
    </xf>
    <xf numFmtId="38" fontId="1" fillId="0" borderId="0" xfId="1" applyNumberFormat="1" applyFont="1" applyBorder="1" applyAlignment="1">
      <alignment horizontal="center" vertical="center" wrapText="1" justifyLastLine="1"/>
    </xf>
    <xf numFmtId="38" fontId="1" fillId="0" borderId="0" xfId="1" applyNumberFormat="1" applyFont="1" applyBorder="1" applyAlignment="1">
      <alignment horizontal="center" vertical="center" justifyLastLine="1"/>
    </xf>
    <xf numFmtId="38" fontId="1" fillId="0" borderId="8" xfId="1" applyNumberFormat="1" applyFont="1" applyBorder="1" applyAlignment="1">
      <alignment horizontal="center" vertical="center" justifyLastLine="1"/>
    </xf>
    <xf numFmtId="38" fontId="1" fillId="0" borderId="10" xfId="1" quotePrefix="1" applyNumberFormat="1" applyFont="1" applyBorder="1" applyAlignment="1">
      <alignment horizontal="center" vertical="center"/>
    </xf>
    <xf numFmtId="38" fontId="1" fillId="0" borderId="0" xfId="1" quotePrefix="1" applyNumberFormat="1" applyFont="1" applyBorder="1" applyAlignment="1">
      <alignment horizontal="center" vertical="center"/>
    </xf>
    <xf numFmtId="38" fontId="6" fillId="0" borderId="6" xfId="1" applyNumberFormat="1" applyFont="1" applyFill="1" applyBorder="1" applyAlignment="1">
      <alignment vertical="center"/>
    </xf>
    <xf numFmtId="0" fontId="6" fillId="0" borderId="10" xfId="1" quotePrefix="1" applyFont="1" applyFill="1" applyBorder="1" applyAlignment="1">
      <alignment horizontal="center" vertical="center"/>
    </xf>
    <xf numFmtId="38" fontId="6" fillId="0" borderId="0" xfId="1" applyNumberFormat="1" applyFont="1" applyFill="1" applyAlignment="1">
      <alignment vertical="center" wrapText="1" justifyLastLine="1"/>
    </xf>
    <xf numFmtId="38" fontId="5" fillId="0" borderId="0" xfId="1" quotePrefix="1" applyNumberFormat="1" applyFont="1" applyFill="1" applyAlignment="1">
      <alignment horizontal="center" vertical="center"/>
    </xf>
    <xf numFmtId="0" fontId="6" fillId="0" borderId="0" xfId="1" applyFont="1" applyFill="1"/>
    <xf numFmtId="0" fontId="6" fillId="0" borderId="0" xfId="1" applyFont="1" applyFill="1" applyBorder="1" applyAlignment="1">
      <alignment horizontal="left" vertical="center"/>
    </xf>
    <xf numFmtId="177" fontId="6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178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vertical="center"/>
    </xf>
    <xf numFmtId="180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/>
    <xf numFmtId="178" fontId="10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 justifyLastLine="1"/>
    </xf>
    <xf numFmtId="178" fontId="10" fillId="0" borderId="0" xfId="1" applyNumberFormat="1" applyFont="1" applyFill="1" applyBorder="1" applyAlignment="1">
      <alignment horizontal="right" vertical="center" justifyLastLine="1"/>
    </xf>
    <xf numFmtId="176" fontId="10" fillId="0" borderId="8" xfId="1" applyNumberFormat="1" applyFont="1" applyFill="1" applyBorder="1" applyAlignment="1">
      <alignment horizontal="right" vertical="center" justifyLastLine="1"/>
    </xf>
    <xf numFmtId="0" fontId="6" fillId="0" borderId="0" xfId="1" applyFont="1" applyFill="1" applyAlignment="1">
      <alignment horizontal="right"/>
    </xf>
    <xf numFmtId="176" fontId="10" fillId="0" borderId="0" xfId="1" quotePrefix="1" applyNumberFormat="1" applyFont="1" applyFill="1" applyBorder="1" applyAlignment="1">
      <alignment horizontal="right" vertical="center" justifyLastLine="1"/>
    </xf>
    <xf numFmtId="181" fontId="10" fillId="0" borderId="0" xfId="1" applyNumberFormat="1" applyFont="1" applyFill="1" applyBorder="1" applyAlignment="1">
      <alignment horizontal="right" vertical="center" justifyLastLine="1"/>
    </xf>
    <xf numFmtId="178" fontId="10" fillId="0" borderId="0" xfId="1" applyNumberFormat="1" applyFont="1" applyFill="1" applyBorder="1" applyAlignment="1">
      <alignment vertical="center" justifyLastLine="1"/>
    </xf>
    <xf numFmtId="0" fontId="10" fillId="0" borderId="0" xfId="1" quotePrefix="1" applyNumberFormat="1" applyFont="1" applyFill="1" applyBorder="1" applyAlignment="1">
      <alignment horizontal="right" vertical="center"/>
    </xf>
    <xf numFmtId="0" fontId="10" fillId="0" borderId="0" xfId="1" quotePrefix="1" applyNumberFormat="1" applyFont="1" applyFill="1" applyBorder="1" applyAlignment="1">
      <alignment horizontal="left" vertical="center"/>
    </xf>
    <xf numFmtId="0" fontId="10" fillId="0" borderId="0" xfId="1" quotePrefix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quotePrefix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183" fontId="6" fillId="0" borderId="6" xfId="1" quotePrefix="1" applyNumberFormat="1" applyFont="1" applyFill="1" applyBorder="1" applyAlignment="1">
      <alignment horizontal="right" vertical="center"/>
    </xf>
    <xf numFmtId="184" fontId="6" fillId="0" borderId="6" xfId="1" quotePrefix="1" applyNumberFormat="1" applyFont="1" applyFill="1" applyBorder="1" applyAlignment="1">
      <alignment horizontal="right" vertical="center"/>
    </xf>
    <xf numFmtId="184" fontId="6" fillId="0" borderId="6" xfId="1" applyNumberFormat="1" applyFont="1" applyFill="1" applyBorder="1" applyAlignment="1">
      <alignment horizontal="right" vertical="center"/>
    </xf>
    <xf numFmtId="0" fontId="6" fillId="0" borderId="6" xfId="1" applyNumberFormat="1" applyFont="1" applyFill="1" applyBorder="1" applyAlignment="1">
      <alignment horizontal="left" vertical="center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right" vertical="center"/>
    </xf>
    <xf numFmtId="183" fontId="6" fillId="0" borderId="0" xfId="1" quotePrefix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84" fontId="6" fillId="0" borderId="0" xfId="1" quotePrefix="1" applyNumberFormat="1" applyFont="1" applyFill="1" applyBorder="1" applyAlignment="1">
      <alignment horizontal="right" vertical="center"/>
    </xf>
    <xf numFmtId="184" fontId="6" fillId="0" borderId="0" xfId="1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vertical="center"/>
    </xf>
    <xf numFmtId="0" fontId="5" fillId="0" borderId="0" xfId="1" quotePrefix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quotePrefix="1" applyFont="1" applyFill="1" applyAlignment="1">
      <alignment horizontal="left" vertical="center"/>
    </xf>
    <xf numFmtId="185" fontId="6" fillId="0" borderId="6" xfId="1" applyNumberFormat="1" applyFont="1" applyFill="1" applyBorder="1" applyAlignment="1">
      <alignment horizontal="right" vertical="center"/>
    </xf>
    <xf numFmtId="0" fontId="6" fillId="0" borderId="9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left" vertical="center"/>
    </xf>
    <xf numFmtId="185" fontId="6" fillId="0" borderId="0" xfId="1" applyNumberFormat="1" applyFont="1" applyFill="1" applyAlignment="1">
      <alignment horizontal="right" vertical="center"/>
    </xf>
    <xf numFmtId="0" fontId="6" fillId="0" borderId="10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0" xfId="1" applyFont="1" applyFill="1" applyAlignment="1">
      <alignment horizontal="distributed" vertical="center"/>
    </xf>
    <xf numFmtId="184" fontId="6" fillId="0" borderId="0" xfId="1" applyNumberFormat="1" applyFont="1" applyFill="1" applyAlignment="1">
      <alignment horizontal="right" vertical="center"/>
    </xf>
    <xf numFmtId="0" fontId="6" fillId="0" borderId="10" xfId="1" quotePrefix="1" applyFont="1" applyFill="1" applyBorder="1" applyAlignment="1">
      <alignment horizontal="distributed" vertical="center"/>
    </xf>
    <xf numFmtId="0" fontId="6" fillId="0" borderId="0" xfId="1" quotePrefix="1" applyFont="1" applyFill="1" applyAlignment="1">
      <alignment horizontal="distributed" vertical="center"/>
    </xf>
    <xf numFmtId="0" fontId="17" fillId="0" borderId="0" xfId="1" applyFont="1" applyFill="1" applyAlignment="1">
      <alignment vertical="center"/>
    </xf>
    <xf numFmtId="184" fontId="14" fillId="0" borderId="0" xfId="1" applyNumberFormat="1" applyFont="1" applyFill="1" applyAlignment="1">
      <alignment horizontal="right" vertical="center"/>
    </xf>
    <xf numFmtId="176" fontId="17" fillId="0" borderId="0" xfId="1" applyNumberFormat="1" applyFont="1" applyFill="1" applyAlignment="1">
      <alignment horizontal="right" vertical="center"/>
    </xf>
    <xf numFmtId="185" fontId="17" fillId="0" borderId="0" xfId="1" applyNumberFormat="1" applyFont="1" applyFill="1" applyAlignment="1">
      <alignment horizontal="right" vertical="center"/>
    </xf>
    <xf numFmtId="0" fontId="14" fillId="0" borderId="0" xfId="1" applyFont="1" applyFill="1" applyAlignment="1">
      <alignment horizontal="right" vertical="center"/>
    </xf>
    <xf numFmtId="0" fontId="17" fillId="0" borderId="10" xfId="1" applyFont="1" applyFill="1" applyBorder="1" applyAlignment="1">
      <alignment vertical="center"/>
    </xf>
    <xf numFmtId="0" fontId="17" fillId="0" borderId="0" xfId="1" applyFont="1" applyFill="1" applyAlignment="1">
      <alignment horizontal="distributed" vertical="center"/>
    </xf>
    <xf numFmtId="0" fontId="17" fillId="0" borderId="0" xfId="1" quotePrefix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185" fontId="17" fillId="0" borderId="0" xfId="1" quotePrefix="1" applyNumberFormat="1" applyFont="1" applyFill="1" applyAlignment="1">
      <alignment horizontal="right" vertical="center"/>
    </xf>
    <xf numFmtId="0" fontId="17" fillId="0" borderId="0" xfId="1" quotePrefix="1" applyFont="1" applyFill="1" applyAlignment="1">
      <alignment horizontal="distributed" vertical="center"/>
    </xf>
    <xf numFmtId="0" fontId="17" fillId="0" borderId="0" xfId="1" applyFont="1" applyFill="1" applyAlignment="1">
      <alignment horizontal="left" vertical="center"/>
    </xf>
    <xf numFmtId="176" fontId="14" fillId="0" borderId="0" xfId="1" applyNumberFormat="1" applyFont="1" applyFill="1" applyAlignment="1">
      <alignment horizontal="right" vertical="center"/>
    </xf>
    <xf numFmtId="185" fontId="14" fillId="0" borderId="0" xfId="1" applyNumberFormat="1" applyFont="1" applyFill="1" applyAlignment="1">
      <alignment horizontal="right" vertical="center"/>
    </xf>
    <xf numFmtId="0" fontId="6" fillId="0" borderId="1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/>
    <xf numFmtId="0" fontId="10" fillId="0" borderId="0" xfId="1" applyFont="1" applyFill="1" applyBorder="1" applyAlignment="1">
      <alignment horizontal="left" vertical="center"/>
    </xf>
    <xf numFmtId="0" fontId="10" fillId="0" borderId="0" xfId="1" quotePrefix="1" applyFont="1" applyFill="1"/>
    <xf numFmtId="0" fontId="10" fillId="0" borderId="6" xfId="1" quotePrefix="1" applyNumberFormat="1" applyFont="1" applyFill="1" applyBorder="1" applyAlignment="1">
      <alignment vertical="center"/>
    </xf>
    <xf numFmtId="0" fontId="10" fillId="0" borderId="5" xfId="1" quotePrefix="1" applyNumberFormat="1" applyFont="1" applyFill="1" applyBorder="1" applyAlignment="1">
      <alignment vertical="center"/>
    </xf>
    <xf numFmtId="0" fontId="10" fillId="0" borderId="9" xfId="1" applyNumberFormat="1" applyFont="1" applyFill="1" applyBorder="1" applyAlignment="1">
      <alignment vertical="center"/>
    </xf>
    <xf numFmtId="0" fontId="10" fillId="0" borderId="6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/>
    </xf>
    <xf numFmtId="0" fontId="10" fillId="0" borderId="8" xfId="1" applyNumberFormat="1" applyFont="1" applyFill="1" applyBorder="1" applyAlignment="1">
      <alignment vertical="center"/>
    </xf>
    <xf numFmtId="0" fontId="10" fillId="0" borderId="10" xfId="1" applyNumberFormat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vertical="center"/>
    </xf>
    <xf numFmtId="0" fontId="10" fillId="0" borderId="4" xfId="1" applyNumberFormat="1" applyFont="1" applyFill="1" applyBorder="1" applyAlignment="1">
      <alignment vertical="center"/>
    </xf>
    <xf numFmtId="0" fontId="10" fillId="0" borderId="13" xfId="1" applyNumberFormat="1" applyFont="1" applyFill="1" applyBorder="1" applyAlignment="1">
      <alignment vertical="center"/>
    </xf>
    <xf numFmtId="180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10" fillId="0" borderId="0" xfId="1" quotePrefix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38" fontId="10" fillId="0" borderId="5" xfId="2" applyFont="1" applyFill="1" applyBorder="1" applyAlignment="1">
      <alignment horizontal="right" vertical="center"/>
    </xf>
    <xf numFmtId="0" fontId="6" fillId="0" borderId="6" xfId="1" quotePrefix="1" applyNumberFormat="1" applyFont="1" applyFill="1" applyBorder="1" applyAlignment="1">
      <alignment horizontal="center" vertical="center"/>
    </xf>
    <xf numFmtId="176" fontId="10" fillId="0" borderId="8" xfId="1" applyNumberFormat="1" applyFont="1" applyFill="1" applyBorder="1" applyAlignment="1">
      <alignment horizontal="right" vertical="center"/>
    </xf>
    <xf numFmtId="0" fontId="6" fillId="0" borderId="0" xfId="1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 shrinkToFit="1"/>
    </xf>
    <xf numFmtId="0" fontId="10" fillId="0" borderId="5" xfId="1" quotePrefix="1" applyNumberFormat="1" applyFont="1" applyFill="1" applyBorder="1" applyAlignment="1">
      <alignment horizontal="center" vertical="center" shrinkToFit="1"/>
    </xf>
    <xf numFmtId="0" fontId="10" fillId="0" borderId="2" xfId="1" applyNumberFormat="1" applyFont="1" applyFill="1" applyBorder="1" applyAlignment="1">
      <alignment horizontal="center" vertical="center" shrinkToFit="1"/>
    </xf>
    <xf numFmtId="0" fontId="10" fillId="0" borderId="3" xfId="1" applyNumberFormat="1" applyFont="1" applyFill="1" applyBorder="1" applyAlignment="1">
      <alignment horizontal="center" vertical="center" shrinkToFit="1"/>
    </xf>
    <xf numFmtId="0" fontId="10" fillId="0" borderId="15" xfId="1" applyNumberFormat="1" applyFont="1" applyFill="1" applyBorder="1" applyAlignment="1">
      <alignment horizontal="center" vertical="center" shrinkToFit="1"/>
    </xf>
    <xf numFmtId="0" fontId="10" fillId="0" borderId="7" xfId="1" applyNumberFormat="1" applyFont="1" applyFill="1" applyBorder="1" applyAlignment="1">
      <alignment horizontal="center" vertical="center" shrinkToFit="1"/>
    </xf>
    <xf numFmtId="0" fontId="10" fillId="0" borderId="5" xfId="1" applyNumberFormat="1" applyFont="1" applyFill="1" applyBorder="1" applyAlignment="1">
      <alignment horizontal="center" vertical="center" shrinkToFit="1"/>
    </xf>
    <xf numFmtId="0" fontId="10" fillId="0" borderId="8" xfId="1" applyNumberFormat="1" applyFont="1" applyFill="1" applyBorder="1" applyAlignment="1">
      <alignment horizontal="center" vertical="center"/>
    </xf>
    <xf numFmtId="0" fontId="10" fillId="0" borderId="15" xfId="1" applyNumberFormat="1" applyFont="1" applyFill="1" applyBorder="1" applyAlignment="1">
      <alignment vertical="center"/>
    </xf>
    <xf numFmtId="0" fontId="10" fillId="0" borderId="2" xfId="1" applyNumberFormat="1" applyFont="1" applyFill="1" applyBorder="1" applyAlignment="1">
      <alignment horizontal="right" vertical="center"/>
    </xf>
    <xf numFmtId="0" fontId="10" fillId="0" borderId="4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/>
    </xf>
    <xf numFmtId="176" fontId="10" fillId="0" borderId="5" xfId="1" applyNumberFormat="1" applyFont="1" applyFill="1" applyBorder="1" applyAlignment="1">
      <alignment horizontal="right" vertical="center"/>
    </xf>
    <xf numFmtId="0" fontId="10" fillId="0" borderId="1" xfId="1" quotePrefix="1" applyNumberFormat="1" applyFont="1" applyFill="1" applyBorder="1" applyAlignment="1">
      <alignment vertical="center"/>
    </xf>
    <xf numFmtId="0" fontId="10" fillId="0" borderId="7" xfId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left" vertical="center"/>
    </xf>
    <xf numFmtId="186" fontId="6" fillId="0" borderId="0" xfId="1" applyNumberFormat="1" applyFont="1" applyFill="1" applyBorder="1" applyAlignment="1">
      <alignment vertical="center"/>
    </xf>
    <xf numFmtId="0" fontId="6" fillId="0" borderId="0" xfId="1" quotePrefix="1" applyFont="1" applyFill="1" applyBorder="1" applyAlignment="1">
      <alignment horizontal="center" vertical="center" justifyLastLine="1"/>
    </xf>
    <xf numFmtId="0" fontId="20" fillId="0" borderId="0" xfId="1" applyFont="1" applyFill="1" applyBorder="1" applyAlignment="1">
      <alignment vertical="center"/>
    </xf>
    <xf numFmtId="186" fontId="9" fillId="0" borderId="0" xfId="4" applyNumberFormat="1" applyFont="1" applyFill="1" applyBorder="1" applyAlignment="1">
      <alignment vertical="center"/>
    </xf>
    <xf numFmtId="0" fontId="6" fillId="0" borderId="6" xfId="1" quotePrefix="1" applyFont="1" applyFill="1" applyBorder="1" applyAlignment="1">
      <alignment vertical="center"/>
    </xf>
    <xf numFmtId="0" fontId="6" fillId="0" borderId="0" xfId="1" quotePrefix="1" applyNumberFormat="1" applyFont="1" applyFill="1" applyBorder="1" applyAlignment="1">
      <alignment horizontal="left" vertical="center"/>
    </xf>
    <xf numFmtId="179" fontId="6" fillId="0" borderId="0" xfId="1" applyNumberFormat="1" applyFont="1" applyFill="1"/>
    <xf numFmtId="186" fontId="6" fillId="0" borderId="6" xfId="1" applyNumberFormat="1" applyFont="1" applyFill="1" applyBorder="1" applyAlignment="1">
      <alignment horizontal="right" vertical="center"/>
    </xf>
    <xf numFmtId="182" fontId="6" fillId="0" borderId="6" xfId="1" applyNumberFormat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right" vertical="center"/>
    </xf>
    <xf numFmtId="186" fontId="6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distributed" vertical="center"/>
    </xf>
    <xf numFmtId="179" fontId="6" fillId="0" borderId="0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186" fontId="17" fillId="0" borderId="0" xfId="1" applyNumberFormat="1" applyFont="1" applyFill="1" applyBorder="1" applyAlignment="1">
      <alignment horizontal="right" vertical="center"/>
    </xf>
    <xf numFmtId="0" fontId="6" fillId="0" borderId="8" xfId="1" applyNumberFormat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/>
    <xf numFmtId="176" fontId="17" fillId="0" borderId="8" xfId="1" applyNumberFormat="1" applyFont="1" applyFill="1" applyBorder="1" applyAlignment="1">
      <alignment horizontal="right" vertical="center"/>
    </xf>
    <xf numFmtId="0" fontId="17" fillId="0" borderId="0" xfId="1" quotePrefix="1" applyFont="1" applyFill="1" applyBorder="1" applyAlignment="1">
      <alignment horizontal="center" vertical="center"/>
    </xf>
    <xf numFmtId="188" fontId="6" fillId="0" borderId="1" xfId="1" applyNumberFormat="1" applyFont="1" applyFill="1" applyBorder="1" applyAlignment="1">
      <alignment horizontal="right" vertical="center"/>
    </xf>
    <xf numFmtId="180" fontId="6" fillId="0" borderId="4" xfId="1" applyNumberFormat="1" applyFont="1" applyFill="1" applyBorder="1" applyAlignment="1">
      <alignment horizontal="right" vertical="center"/>
    </xf>
    <xf numFmtId="182" fontId="6" fillId="0" borderId="1" xfId="1" applyNumberFormat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right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 justifyLastLine="1"/>
    </xf>
    <xf numFmtId="0" fontId="6" fillId="0" borderId="5" xfId="1" quotePrefix="1" applyFont="1" applyFill="1" applyBorder="1" applyAlignment="1">
      <alignment horizontal="center" vertical="center" justifyLastLine="1"/>
    </xf>
    <xf numFmtId="0" fontId="6" fillId="0" borderId="12" xfId="1" applyFont="1" applyFill="1" applyBorder="1" applyAlignment="1">
      <alignment horizontal="center" vertical="center" justifyLastLine="1"/>
    </xf>
    <xf numFmtId="0" fontId="6" fillId="0" borderId="6" xfId="1" quotePrefix="1" applyFont="1" applyFill="1" applyBorder="1" applyAlignment="1">
      <alignment horizontal="right" vertical="center"/>
    </xf>
    <xf numFmtId="0" fontId="6" fillId="0" borderId="0" xfId="1" quotePrefix="1" applyFont="1" applyFill="1" applyBorder="1" applyAlignment="1">
      <alignment vertical="center" wrapText="1"/>
    </xf>
    <xf numFmtId="0" fontId="19" fillId="0" borderId="0" xfId="1" quotePrefix="1" applyFont="1" applyFill="1" applyBorder="1" applyAlignment="1">
      <alignment vertical="center"/>
    </xf>
    <xf numFmtId="0" fontId="6" fillId="0" borderId="1" xfId="1" applyFont="1" applyFill="1" applyBorder="1"/>
    <xf numFmtId="0" fontId="21" fillId="0" borderId="1" xfId="1" applyFont="1" applyFill="1" applyBorder="1"/>
    <xf numFmtId="0" fontId="10" fillId="0" borderId="1" xfId="1" applyFont="1" applyFill="1" applyBorder="1"/>
    <xf numFmtId="0" fontId="6" fillId="0" borderId="6" xfId="1" applyNumberFormat="1" applyFont="1" applyFill="1" applyBorder="1"/>
    <xf numFmtId="0" fontId="6" fillId="0" borderId="0" xfId="1" applyNumberFormat="1" applyFont="1" applyFill="1" applyBorder="1"/>
    <xf numFmtId="0" fontId="6" fillId="0" borderId="0" xfId="1" applyNumberFormat="1" applyFont="1" applyFill="1"/>
    <xf numFmtId="0" fontId="23" fillId="0" borderId="0" xfId="1" applyFont="1" applyFill="1"/>
    <xf numFmtId="0" fontId="5" fillId="0" borderId="0" xfId="5" quotePrefix="1" applyFont="1" applyFill="1" applyBorder="1" applyAlignment="1">
      <alignment vertical="center"/>
    </xf>
    <xf numFmtId="0" fontId="23" fillId="0" borderId="0" xfId="6" applyFont="1" applyFill="1"/>
    <xf numFmtId="0" fontId="10" fillId="0" borderId="0" xfId="6" applyFont="1" applyFill="1"/>
    <xf numFmtId="0" fontId="10" fillId="0" borderId="0" xfId="5" applyFont="1" applyFill="1" applyBorder="1" applyAlignment="1">
      <alignment vertical="center"/>
    </xf>
    <xf numFmtId="49" fontId="6" fillId="0" borderId="0" xfId="5" applyNumberFormat="1" applyFont="1" applyFill="1" applyBorder="1" applyAlignment="1">
      <alignment vertical="center"/>
    </xf>
    <xf numFmtId="49" fontId="10" fillId="0" borderId="0" xfId="5" applyNumberFormat="1" applyFont="1" applyFill="1" applyBorder="1" applyAlignment="1">
      <alignment vertical="center"/>
    </xf>
    <xf numFmtId="176" fontId="9" fillId="0" borderId="6" xfId="5" applyNumberFormat="1" applyFont="1" applyFill="1" applyBorder="1" applyAlignment="1">
      <alignment horizontal="right" vertical="center"/>
    </xf>
    <xf numFmtId="0" fontId="10" fillId="0" borderId="6" xfId="6" applyNumberFormat="1" applyFont="1" applyFill="1" applyBorder="1" applyAlignment="1">
      <alignment horizontal="right" vertical="center"/>
    </xf>
    <xf numFmtId="176" fontId="6" fillId="0" borderId="6" xfId="5" applyNumberFormat="1" applyFont="1" applyFill="1" applyBorder="1" applyAlignment="1">
      <alignment horizontal="right" vertical="center"/>
    </xf>
    <xf numFmtId="184" fontId="6" fillId="0" borderId="6" xfId="5" applyNumberFormat="1" applyFont="1" applyFill="1" applyBorder="1" applyAlignment="1">
      <alignment horizontal="right" vertical="center"/>
    </xf>
    <xf numFmtId="0" fontId="6" fillId="0" borderId="9" xfId="1" applyNumberFormat="1" applyFont="1" applyFill="1" applyBorder="1" applyAlignment="1">
      <alignment horizontal="left" vertical="center"/>
    </xf>
    <xf numFmtId="176" fontId="9" fillId="0" borderId="0" xfId="5" applyNumberFormat="1" applyFont="1" applyFill="1" applyBorder="1" applyAlignment="1">
      <alignment horizontal="right" vertical="center"/>
    </xf>
    <xf numFmtId="0" fontId="10" fillId="0" borderId="0" xfId="6" applyNumberFormat="1" applyFont="1" applyFill="1" applyBorder="1" applyAlignment="1">
      <alignment horizontal="right" vertical="center"/>
    </xf>
    <xf numFmtId="176" fontId="6" fillId="0" borderId="0" xfId="5" applyNumberFormat="1" applyFont="1" applyFill="1" applyBorder="1" applyAlignment="1">
      <alignment horizontal="right" vertical="center"/>
    </xf>
    <xf numFmtId="184" fontId="6" fillId="0" borderId="0" xfId="5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10" xfId="1" applyNumberFormat="1" applyFont="1" applyFill="1" applyBorder="1" applyAlignment="1">
      <alignment horizontal="left" vertical="center"/>
    </xf>
    <xf numFmtId="0" fontId="10" fillId="0" borderId="2" xfId="6" applyNumberFormat="1" applyFont="1" applyFill="1" applyBorder="1" applyAlignment="1">
      <alignment horizontal="center" vertical="center"/>
    </xf>
    <xf numFmtId="0" fontId="6" fillId="0" borderId="7" xfId="6" applyNumberFormat="1" applyFont="1" applyFill="1" applyBorder="1" applyAlignment="1">
      <alignment horizontal="center" vertical="center"/>
    </xf>
    <xf numFmtId="0" fontId="6" fillId="0" borderId="2" xfId="6" applyNumberFormat="1" applyFont="1" applyFill="1" applyBorder="1" applyAlignment="1">
      <alignment horizontal="center" vertical="center"/>
    </xf>
    <xf numFmtId="0" fontId="13" fillId="0" borderId="3" xfId="6" applyFont="1" applyFill="1" applyBorder="1" applyAlignment="1">
      <alignment horizontal="center" vertical="center"/>
    </xf>
    <xf numFmtId="0" fontId="6" fillId="0" borderId="3" xfId="6" applyNumberFormat="1" applyFont="1" applyFill="1" applyBorder="1" applyAlignment="1">
      <alignment horizontal="center" vertical="center"/>
    </xf>
    <xf numFmtId="0" fontId="6" fillId="0" borderId="15" xfId="6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right" vertical="center"/>
    </xf>
    <xf numFmtId="0" fontId="6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176" fontId="6" fillId="0" borderId="16" xfId="1" applyNumberFormat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quotePrefix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/>
    </xf>
    <xf numFmtId="180" fontId="6" fillId="0" borderId="5" xfId="1" applyNumberFormat="1" applyFont="1" applyFill="1" applyBorder="1" applyAlignment="1">
      <alignment horizontal="right" vertical="center"/>
    </xf>
    <xf numFmtId="180" fontId="6" fillId="0" borderId="8" xfId="1" applyNumberFormat="1" applyFont="1" applyFill="1" applyBorder="1" applyAlignment="1">
      <alignment horizontal="right" vertical="center"/>
    </xf>
    <xf numFmtId="180" fontId="6" fillId="0" borderId="16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center" vertical="center" wrapText="1"/>
    </xf>
    <xf numFmtId="189" fontId="6" fillId="0" borderId="6" xfId="1" applyNumberFormat="1" applyFont="1" applyFill="1" applyBorder="1" applyAlignment="1">
      <alignment horizontal="right" vertical="center"/>
    </xf>
    <xf numFmtId="190" fontId="6" fillId="0" borderId="6" xfId="1" applyNumberFormat="1" applyFont="1" applyFill="1" applyBorder="1" applyAlignment="1">
      <alignment horizontal="right" vertical="center"/>
    </xf>
    <xf numFmtId="190" fontId="6" fillId="0" borderId="5" xfId="1" applyNumberFormat="1" applyFont="1" applyFill="1" applyBorder="1" applyAlignment="1">
      <alignment horizontal="right" vertical="center"/>
    </xf>
    <xf numFmtId="189" fontId="6" fillId="0" borderId="0" xfId="1" applyNumberFormat="1" applyFont="1" applyFill="1" applyBorder="1" applyAlignment="1">
      <alignment horizontal="right" vertical="center"/>
    </xf>
    <xf numFmtId="190" fontId="6" fillId="0" borderId="0" xfId="1" applyNumberFormat="1" applyFont="1" applyFill="1" applyBorder="1" applyAlignment="1">
      <alignment horizontal="right" vertical="center"/>
    </xf>
    <xf numFmtId="190" fontId="6" fillId="0" borderId="8" xfId="1" applyNumberFormat="1" applyFont="1" applyFill="1" applyBorder="1" applyAlignment="1">
      <alignment horizontal="right" vertical="center"/>
    </xf>
    <xf numFmtId="0" fontId="10" fillId="0" borderId="0" xfId="7" applyFont="1" applyFill="1" applyBorder="1" applyAlignment="1">
      <alignment vertical="center"/>
    </xf>
    <xf numFmtId="2" fontId="10" fillId="0" borderId="0" xfId="7" applyNumberFormat="1" applyFont="1" applyFill="1" applyBorder="1" applyAlignment="1">
      <alignment vertical="center"/>
    </xf>
    <xf numFmtId="0" fontId="11" fillId="0" borderId="0" xfId="1" quotePrefix="1" applyNumberFormat="1" applyFont="1" applyFill="1" applyBorder="1" applyAlignment="1">
      <alignment vertical="center"/>
    </xf>
    <xf numFmtId="0" fontId="11" fillId="0" borderId="0" xfId="1" quotePrefix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189" fontId="17" fillId="0" borderId="0" xfId="1" applyNumberFormat="1" applyFont="1" applyFill="1" applyBorder="1" applyAlignment="1">
      <alignment horizontal="right" vertical="center"/>
    </xf>
    <xf numFmtId="190" fontId="17" fillId="0" borderId="0" xfId="1" applyNumberFormat="1" applyFont="1" applyFill="1" applyBorder="1" applyAlignment="1">
      <alignment horizontal="right" vertical="center"/>
    </xf>
    <xf numFmtId="190" fontId="17" fillId="0" borderId="8" xfId="1" applyNumberFormat="1" applyFont="1" applyFill="1" applyBorder="1" applyAlignment="1">
      <alignment horizontal="right" vertical="center"/>
    </xf>
    <xf numFmtId="0" fontId="26" fillId="0" borderId="0" xfId="1" quotePrefix="1" applyNumberFormat="1" applyFont="1" applyFill="1" applyBorder="1" applyAlignment="1">
      <alignment horizontal="center" vertical="center"/>
    </xf>
    <xf numFmtId="0" fontId="27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91" fontId="6" fillId="0" borderId="6" xfId="1" applyNumberFormat="1" applyFont="1" applyFill="1" applyBorder="1" applyAlignment="1">
      <alignment horizontal="right" vertical="center"/>
    </xf>
    <xf numFmtId="0" fontId="6" fillId="0" borderId="9" xfId="1" quotePrefix="1" applyNumberFormat="1" applyFont="1" applyFill="1" applyBorder="1" applyAlignment="1">
      <alignment horizontal="center" vertical="center"/>
    </xf>
    <xf numFmtId="191" fontId="6" fillId="0" borderId="0" xfId="1" applyNumberFormat="1" applyFont="1" applyFill="1" applyBorder="1" applyAlignment="1">
      <alignment horizontal="right" vertical="center"/>
    </xf>
    <xf numFmtId="0" fontId="6" fillId="0" borderId="10" xfId="1" quotePrefix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2" xfId="1" quotePrefix="1" applyFont="1" applyFill="1" applyBorder="1" applyAlignment="1">
      <alignment horizontal="center" vertical="center"/>
    </xf>
    <xf numFmtId="187" fontId="6" fillId="0" borderId="0" xfId="1" applyNumberFormat="1" applyFont="1" applyFill="1" applyBorder="1" applyAlignment="1">
      <alignment horizontal="right" vertical="center"/>
    </xf>
    <xf numFmtId="187" fontId="6" fillId="0" borderId="6" xfId="1" applyNumberFormat="1" applyFont="1" applyFill="1" applyBorder="1" applyAlignment="1">
      <alignment horizontal="right" vertical="center"/>
    </xf>
    <xf numFmtId="187" fontId="6" fillId="0" borderId="5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187" fontId="6" fillId="0" borderId="8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 justifyLastLine="1"/>
    </xf>
    <xf numFmtId="180" fontId="6" fillId="0" borderId="6" xfId="1" applyNumberFormat="1" applyFont="1" applyFill="1" applyBorder="1" applyAlignment="1">
      <alignment horizontal="right" vertical="center"/>
    </xf>
    <xf numFmtId="180" fontId="6" fillId="0" borderId="5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180" fontId="6" fillId="0" borderId="0" xfId="1" applyNumberFormat="1" applyFont="1" applyFill="1" applyBorder="1" applyAlignment="1">
      <alignment horizontal="right" vertical="center"/>
    </xf>
    <xf numFmtId="180" fontId="6" fillId="0" borderId="8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justifyLastLine="1"/>
    </xf>
    <xf numFmtId="0" fontId="6" fillId="0" borderId="4" xfId="1" quotePrefix="1" applyFont="1" applyFill="1" applyBorder="1" applyAlignment="1">
      <alignment horizontal="center" vertical="center"/>
    </xf>
    <xf numFmtId="38" fontId="6" fillId="0" borderId="0" xfId="1" applyNumberFormat="1" applyFont="1" applyFill="1" applyBorder="1" applyAlignment="1">
      <alignment vertical="center"/>
    </xf>
    <xf numFmtId="38" fontId="6" fillId="0" borderId="5" xfId="1" applyNumberFormat="1" applyFont="1" applyFill="1" applyBorder="1" applyAlignment="1">
      <alignment horizontal="center" vertical="center"/>
    </xf>
    <xf numFmtId="38" fontId="6" fillId="0" borderId="5" xfId="1" quotePrefix="1" applyNumberFormat="1" applyFont="1" applyFill="1" applyBorder="1" applyAlignment="1">
      <alignment horizontal="center" vertical="center" justifyLastLine="1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4" xfId="1" quotePrefix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38" fontId="6" fillId="0" borderId="0" xfId="1" quotePrefix="1" applyNumberFormat="1" applyFont="1" applyFill="1" applyBorder="1" applyAlignment="1">
      <alignment horizontal="left" vertical="center"/>
    </xf>
    <xf numFmtId="38" fontId="10" fillId="0" borderId="0" xfId="1" applyNumberFormat="1" applyFont="1" applyFill="1" applyBorder="1" applyAlignment="1">
      <alignment vertical="center"/>
    </xf>
    <xf numFmtId="180" fontId="10" fillId="0" borderId="6" xfId="1" applyNumberFormat="1" applyFont="1" applyFill="1" applyBorder="1" applyAlignment="1">
      <alignment vertical="center"/>
    </xf>
    <xf numFmtId="180" fontId="10" fillId="0" borderId="5" xfId="1" applyNumberFormat="1" applyFont="1" applyFill="1" applyBorder="1" applyAlignment="1">
      <alignment vertical="center"/>
    </xf>
    <xf numFmtId="180" fontId="10" fillId="0" borderId="8" xfId="1" applyNumberFormat="1" applyFont="1" applyFill="1" applyBorder="1" applyAlignment="1">
      <alignment vertical="center"/>
    </xf>
    <xf numFmtId="192" fontId="10" fillId="0" borderId="0" xfId="1" applyNumberFormat="1" applyFont="1" applyFill="1" applyBorder="1" applyAlignment="1">
      <alignment horizontal="center" vertical="center" justifyLastLine="1"/>
    </xf>
    <xf numFmtId="192" fontId="10" fillId="0" borderId="6" xfId="1" applyNumberFormat="1" applyFont="1" applyFill="1" applyBorder="1" applyAlignment="1">
      <alignment horizontal="center" vertical="center" justifyLastLine="1"/>
    </xf>
    <xf numFmtId="192" fontId="10" fillId="0" borderId="11" xfId="1" applyNumberFormat="1" applyFont="1" applyFill="1" applyBorder="1" applyAlignment="1">
      <alignment horizontal="center" vertical="center" justifyLastLine="1"/>
    </xf>
    <xf numFmtId="192" fontId="10" fillId="0" borderId="5" xfId="1" applyNumberFormat="1" applyFont="1" applyFill="1" applyBorder="1" applyAlignment="1">
      <alignment horizontal="center" vertical="center" justifyLastLine="1"/>
    </xf>
    <xf numFmtId="0" fontId="10" fillId="0" borderId="0" xfId="1" applyNumberFormat="1" applyFont="1" applyFill="1" applyBorder="1" applyAlignment="1">
      <alignment horizontal="center" vertical="center" wrapText="1"/>
    </xf>
    <xf numFmtId="0" fontId="10" fillId="0" borderId="14" xfId="1" applyNumberFormat="1" applyFont="1" applyFill="1" applyBorder="1" applyAlignment="1">
      <alignment horizontal="center" vertical="center" wrapText="1"/>
    </xf>
    <xf numFmtId="0" fontId="10" fillId="0" borderId="14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38" fontId="6" fillId="0" borderId="1" xfId="1" applyNumberFormat="1" applyFont="1" applyFill="1" applyBorder="1" applyAlignment="1">
      <alignment vertical="center"/>
    </xf>
    <xf numFmtId="0" fontId="10" fillId="0" borderId="12" xfId="1" applyNumberFormat="1" applyFont="1" applyFill="1" applyBorder="1" applyAlignment="1">
      <alignment vertical="center" wrapText="1"/>
    </xf>
    <xf numFmtId="176" fontId="10" fillId="0" borderId="1" xfId="1" applyNumberFormat="1" applyFont="1" applyFill="1" applyBorder="1" applyAlignment="1">
      <alignment horizontal="right" vertical="center"/>
    </xf>
    <xf numFmtId="176" fontId="10" fillId="0" borderId="3" xfId="1" applyNumberFormat="1" applyFont="1" applyFill="1" applyBorder="1" applyAlignment="1">
      <alignment horizontal="right" vertical="center"/>
    </xf>
    <xf numFmtId="0" fontId="6" fillId="0" borderId="3" xfId="1" quotePrefix="1" applyNumberFormat="1" applyFont="1" applyFill="1" applyBorder="1" applyAlignment="1">
      <alignment horizontal="center" vertical="center"/>
    </xf>
    <xf numFmtId="0" fontId="5" fillId="0" borderId="3" xfId="1" quotePrefix="1" applyNumberFormat="1" applyFont="1" applyFill="1" applyBorder="1" applyAlignment="1">
      <alignment horizontal="left" vertical="center"/>
    </xf>
    <xf numFmtId="180" fontId="10" fillId="0" borderId="8" xfId="1" applyNumberFormat="1" applyFont="1" applyFill="1" applyBorder="1" applyAlignment="1">
      <alignment horizontal="right" vertical="center"/>
    </xf>
    <xf numFmtId="0" fontId="11" fillId="0" borderId="4" xfId="1" quotePrefix="1" applyNumberFormat="1" applyFont="1" applyFill="1" applyBorder="1" applyAlignment="1">
      <alignment horizontal="center" vertical="center" shrinkToFit="1"/>
    </xf>
    <xf numFmtId="0" fontId="10" fillId="0" borderId="4" xfId="1" quotePrefix="1" applyNumberFormat="1" applyFont="1" applyFill="1" applyBorder="1" applyAlignment="1">
      <alignment horizontal="center" vertical="center"/>
    </xf>
    <xf numFmtId="38" fontId="6" fillId="0" borderId="0" xfId="1" applyNumberFormat="1" applyFont="1" applyFill="1" applyBorder="1" applyAlignment="1">
      <alignment vertical="center" wrapText="1"/>
    </xf>
    <xf numFmtId="176" fontId="10" fillId="0" borderId="16" xfId="1" applyNumberFormat="1" applyFont="1" applyFill="1" applyBorder="1" applyAlignment="1">
      <alignment horizontal="right" vertical="center"/>
    </xf>
    <xf numFmtId="0" fontId="16" fillId="0" borderId="4" xfId="1" quotePrefix="1" applyNumberFormat="1" applyFont="1" applyFill="1" applyBorder="1" applyAlignment="1">
      <alignment horizontal="center" vertical="center" wrapText="1"/>
    </xf>
    <xf numFmtId="0" fontId="10" fillId="0" borderId="1" xfId="1" quotePrefix="1" applyNumberFormat="1" applyFont="1" applyFill="1" applyBorder="1" applyAlignment="1">
      <alignment horizontal="center" vertical="center"/>
    </xf>
    <xf numFmtId="0" fontId="10" fillId="0" borderId="12" xfId="1" applyNumberFormat="1" applyFont="1" applyFill="1" applyBorder="1" applyAlignment="1">
      <alignment vertical="center"/>
    </xf>
    <xf numFmtId="38" fontId="28" fillId="0" borderId="0" xfId="1" applyNumberFormat="1" applyFont="1" applyFill="1" applyBorder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38" fontId="1" fillId="0" borderId="0" xfId="8" applyNumberFormat="1" applyFont="1" applyBorder="1" applyAlignment="1">
      <alignment vertical="center"/>
    </xf>
    <xf numFmtId="0" fontId="1" fillId="0" borderId="0" xfId="8" applyFont="1"/>
    <xf numFmtId="38" fontId="32" fillId="0" borderId="6" xfId="8" applyNumberFormat="1" applyFont="1" applyFill="1" applyBorder="1" applyAlignment="1">
      <alignment vertical="center" shrinkToFit="1"/>
    </xf>
    <xf numFmtId="38" fontId="32" fillId="0" borderId="0" xfId="8" applyNumberFormat="1" applyFont="1" applyFill="1" applyBorder="1" applyAlignment="1">
      <alignment vertical="center" shrinkToFit="1"/>
    </xf>
    <xf numFmtId="0" fontId="32" fillId="0" borderId="0" xfId="8" applyFont="1" applyFill="1" applyAlignment="1">
      <alignment shrinkToFit="1"/>
    </xf>
    <xf numFmtId="38" fontId="34" fillId="0" borderId="0" xfId="8" applyNumberFormat="1" applyFont="1" applyBorder="1" applyAlignment="1">
      <alignment vertical="center"/>
    </xf>
    <xf numFmtId="38" fontId="35" fillId="0" borderId="0" xfId="8" applyNumberFormat="1" applyFont="1" applyFill="1" applyBorder="1" applyAlignment="1">
      <alignment vertical="center" shrinkToFit="1"/>
    </xf>
    <xf numFmtId="38" fontId="32" fillId="0" borderId="0" xfId="8" applyNumberFormat="1" applyFont="1" applyFill="1" applyBorder="1" applyAlignment="1">
      <alignment horizontal="distributed" vertical="center" shrinkToFit="1"/>
    </xf>
    <xf numFmtId="38" fontId="31" fillId="0" borderId="0" xfId="8" applyNumberFormat="1" applyFont="1" applyFill="1" applyBorder="1" applyAlignment="1">
      <alignment horizontal="distributed" vertical="center" shrinkToFit="1"/>
    </xf>
    <xf numFmtId="38" fontId="34" fillId="0" borderId="0" xfId="3" applyFont="1" applyBorder="1" applyAlignment="1">
      <alignment vertical="center"/>
    </xf>
    <xf numFmtId="38" fontId="35" fillId="0" borderId="0" xfId="3" applyFont="1" applyFill="1" applyBorder="1" applyAlignment="1">
      <alignment vertical="center" shrinkToFit="1"/>
    </xf>
    <xf numFmtId="38" fontId="1" fillId="2" borderId="0" xfId="8" applyNumberFormat="1" applyFont="1" applyFill="1" applyBorder="1" applyAlignment="1">
      <alignment vertical="center"/>
    </xf>
    <xf numFmtId="38" fontId="34" fillId="2" borderId="0" xfId="8" applyNumberFormat="1" applyFont="1" applyFill="1" applyBorder="1" applyAlignment="1">
      <alignment vertical="center"/>
    </xf>
    <xf numFmtId="38" fontId="35" fillId="0" borderId="0" xfId="8" applyNumberFormat="1" applyFont="1" applyFill="1" applyBorder="1" applyAlignment="1">
      <alignment horizontal="center" vertical="center" shrinkToFit="1"/>
    </xf>
    <xf numFmtId="38" fontId="8" fillId="0" borderId="0" xfId="8" quotePrefix="1" applyNumberFormat="1" applyFont="1" applyFill="1" applyBorder="1" applyAlignment="1">
      <alignment horizontal="left" vertical="center"/>
    </xf>
    <xf numFmtId="38" fontId="5" fillId="0" borderId="0" xfId="1" quotePrefix="1" applyNumberFormat="1" applyFont="1" applyFill="1" applyAlignment="1">
      <alignment horizontal="left" vertical="center"/>
    </xf>
    <xf numFmtId="38" fontId="6" fillId="0" borderId="1" xfId="1" applyNumberFormat="1" applyFont="1" applyFill="1" applyBorder="1" applyAlignment="1">
      <alignment horizontal="center" vertical="center"/>
    </xf>
    <xf numFmtId="38" fontId="6" fillId="0" borderId="0" xfId="1" applyNumberFormat="1" applyFont="1" applyFill="1" applyAlignment="1">
      <alignment horizontal="center" vertical="center"/>
    </xf>
    <xf numFmtId="38" fontId="6" fillId="0" borderId="6" xfId="1" applyNumberFormat="1" applyFont="1" applyFill="1" applyBorder="1" applyAlignment="1">
      <alignment horizontal="center" vertical="center"/>
    </xf>
    <xf numFmtId="0" fontId="6" fillId="0" borderId="3" xfId="1" quotePrefix="1" applyFont="1" applyFill="1" applyBorder="1" applyAlignment="1">
      <alignment horizontal="center" vertical="center" justifyLastLine="1"/>
    </xf>
    <xf numFmtId="0" fontId="6" fillId="0" borderId="4" xfId="1" quotePrefix="1" applyFont="1" applyFill="1" applyBorder="1" applyAlignment="1">
      <alignment horizontal="center" vertical="center" justifyLastLine="1"/>
    </xf>
    <xf numFmtId="0" fontId="6" fillId="0" borderId="1" xfId="1" quotePrefix="1" applyFont="1" applyFill="1" applyBorder="1" applyAlignment="1">
      <alignment horizontal="center" vertical="center" justifyLastLine="1"/>
    </xf>
    <xf numFmtId="0" fontId="6" fillId="0" borderId="2" xfId="1" applyFont="1" applyFill="1" applyBorder="1" applyAlignment="1">
      <alignment horizontal="center" vertical="center" justifyLastLine="1"/>
    </xf>
    <xf numFmtId="0" fontId="6" fillId="0" borderId="3" xfId="1" applyFont="1" applyFill="1" applyBorder="1" applyAlignment="1">
      <alignment horizontal="center" vertical="center" justifyLastLine="1"/>
    </xf>
    <xf numFmtId="0" fontId="6" fillId="0" borderId="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justifyLastLine="1"/>
    </xf>
    <xf numFmtId="0" fontId="6" fillId="0" borderId="6" xfId="1" applyFont="1" applyFill="1" applyBorder="1" applyAlignment="1">
      <alignment horizontal="center" vertical="center" justifyLastLine="1"/>
    </xf>
    <xf numFmtId="176" fontId="1" fillId="0" borderId="0" xfId="1" applyNumberFormat="1" applyFont="1" applyFill="1" applyBorder="1" applyAlignment="1">
      <alignment horizontal="right" vertical="center"/>
    </xf>
    <xf numFmtId="0" fontId="7" fillId="0" borderId="0" xfId="1" quotePrefix="1" applyNumberFormat="1" applyFont="1" applyBorder="1" applyAlignment="1">
      <alignment horizontal="center" vertical="center"/>
    </xf>
    <xf numFmtId="0" fontId="7" fillId="0" borderId="10" xfId="1" quotePrefix="1" applyNumberFormat="1" applyFont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right" vertical="center"/>
    </xf>
    <xf numFmtId="176" fontId="1" fillId="0" borderId="8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38" fontId="8" fillId="0" borderId="0" xfId="1" quotePrefix="1" applyNumberFormat="1" applyFont="1" applyBorder="1" applyAlignment="1">
      <alignment horizontal="left"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3" xfId="1" quotePrefix="1" applyNumberFormat="1" applyFont="1" applyBorder="1" applyAlignment="1">
      <alignment horizontal="center" vertical="center"/>
    </xf>
    <xf numFmtId="38" fontId="1" fillId="0" borderId="12" xfId="1" quotePrefix="1" applyNumberFormat="1" applyFont="1" applyBorder="1" applyAlignment="1">
      <alignment horizontal="center" vertical="center"/>
    </xf>
    <xf numFmtId="38" fontId="1" fillId="0" borderId="9" xfId="1" quotePrefix="1" applyNumberFormat="1" applyFont="1" applyBorder="1" applyAlignment="1">
      <alignment horizontal="center" vertical="center"/>
    </xf>
    <xf numFmtId="38" fontId="1" fillId="0" borderId="11" xfId="1" quotePrefix="1" applyNumberFormat="1" applyFont="1" applyBorder="1" applyAlignment="1">
      <alignment horizontal="center" vertical="center"/>
    </xf>
    <xf numFmtId="0" fontId="1" fillId="0" borderId="12" xfId="1" applyNumberFormat="1" applyFont="1" applyBorder="1" applyAlignment="1">
      <alignment horizontal="center" vertical="center" justifyLastLine="1"/>
    </xf>
    <xf numFmtId="0" fontId="1" fillId="0" borderId="11" xfId="1" applyNumberFormat="1" applyFont="1" applyBorder="1" applyAlignment="1">
      <alignment horizontal="center" vertical="center" justifyLastLine="1"/>
    </xf>
    <xf numFmtId="0" fontId="1" fillId="0" borderId="12" xfId="1" applyNumberFormat="1" applyFont="1" applyBorder="1" applyAlignment="1">
      <alignment horizontal="center" vertical="center" wrapText="1" justifyLastLine="1"/>
    </xf>
    <xf numFmtId="0" fontId="1" fillId="0" borderId="4" xfId="1" applyNumberFormat="1" applyFont="1" applyBorder="1" applyAlignment="1">
      <alignment horizontal="center" vertical="center" wrapText="1" justifyLastLine="1"/>
    </xf>
    <xf numFmtId="0" fontId="1" fillId="0" borderId="11" xfId="1" applyNumberFormat="1" applyFont="1" applyBorder="1" applyAlignment="1">
      <alignment horizontal="center" vertical="center" wrapText="1" justifyLastLine="1"/>
    </xf>
    <xf numFmtId="0" fontId="1" fillId="0" borderId="5" xfId="1" applyNumberFormat="1" applyFont="1" applyBorder="1" applyAlignment="1">
      <alignment horizontal="center" vertical="center" wrapText="1" justifyLastLine="1"/>
    </xf>
    <xf numFmtId="38" fontId="6" fillId="0" borderId="0" xfId="1" applyNumberFormat="1" applyFont="1" applyFill="1" applyAlignment="1">
      <alignment horizontal="righ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justifyLastLine="1"/>
    </xf>
    <xf numFmtId="0" fontId="6" fillId="0" borderId="9" xfId="1" applyFont="1" applyFill="1" applyBorder="1" applyAlignment="1">
      <alignment horizontal="center" vertical="center" justifyLastLine="1"/>
    </xf>
    <xf numFmtId="0" fontId="6" fillId="0" borderId="12" xfId="1" applyFont="1" applyFill="1" applyBorder="1" applyAlignment="1">
      <alignment horizontal="center" vertical="center" justifyLastLine="1"/>
    </xf>
    <xf numFmtId="0" fontId="6" fillId="0" borderId="11" xfId="1" applyFont="1" applyFill="1" applyBorder="1" applyAlignment="1">
      <alignment horizontal="center" vertical="center" justifyLastLine="1"/>
    </xf>
    <xf numFmtId="0" fontId="6" fillId="0" borderId="1" xfId="1" quotePrefix="1" applyFont="1" applyFill="1" applyBorder="1" applyAlignment="1">
      <alignment horizontal="center" vertical="center"/>
    </xf>
    <xf numFmtId="0" fontId="6" fillId="0" borderId="6" xfId="1" quotePrefix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justifyLastLine="1"/>
    </xf>
    <xf numFmtId="181" fontId="10" fillId="0" borderId="0" xfId="1" applyNumberFormat="1" applyFont="1" applyFill="1" applyBorder="1" applyAlignment="1">
      <alignment horizontal="right" vertical="center" justifyLastLine="1"/>
    </xf>
    <xf numFmtId="178" fontId="10" fillId="0" borderId="0" xfId="1" applyNumberFormat="1" applyFont="1" applyFill="1" applyBorder="1" applyAlignment="1">
      <alignment horizontal="right" vertical="center" justifyLastLine="1"/>
    </xf>
    <xf numFmtId="0" fontId="10" fillId="0" borderId="0" xfId="1" quotePrefix="1" applyNumberFormat="1" applyFont="1" applyFill="1" applyBorder="1" applyAlignment="1">
      <alignment horizontal="right" vertical="center"/>
    </xf>
    <xf numFmtId="0" fontId="10" fillId="0" borderId="0" xfId="1" quotePrefix="1" applyNumberFormat="1" applyFont="1" applyFill="1" applyBorder="1" applyAlignment="1">
      <alignment horizontal="center" vertical="center"/>
    </xf>
    <xf numFmtId="0" fontId="10" fillId="0" borderId="0" xfId="1" quotePrefix="1" applyNumberFormat="1" applyFont="1" applyFill="1" applyBorder="1" applyAlignment="1">
      <alignment horizontal="left" vertical="center"/>
    </xf>
    <xf numFmtId="176" fontId="10" fillId="0" borderId="8" xfId="1" applyNumberFormat="1" applyFont="1" applyFill="1" applyBorder="1" applyAlignment="1">
      <alignment horizontal="right" vertical="center" justifyLastLine="1"/>
    </xf>
    <xf numFmtId="0" fontId="10" fillId="0" borderId="10" xfId="1" quotePrefix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1" quotePrefix="1" applyNumberFormat="1" applyFont="1" applyFill="1" applyBorder="1" applyAlignment="1">
      <alignment horizontal="right" vertical="center" justifyLastLine="1"/>
    </xf>
    <xf numFmtId="0" fontId="10" fillId="0" borderId="12" xfId="1" applyFont="1" applyFill="1" applyBorder="1" applyAlignment="1">
      <alignment horizontal="center" vertical="center" justifyLastLine="1"/>
    </xf>
    <xf numFmtId="0" fontId="10" fillId="0" borderId="11" xfId="1" applyFont="1" applyFill="1" applyBorder="1" applyAlignment="1">
      <alignment horizontal="center" vertical="center" justifyLastLine="1"/>
    </xf>
    <xf numFmtId="38" fontId="10" fillId="0" borderId="4" xfId="1" applyNumberFormat="1" applyFont="1" applyFill="1" applyBorder="1" applyAlignment="1">
      <alignment horizontal="center" vertical="center" justifyLastLine="1"/>
    </xf>
    <xf numFmtId="38" fontId="10" fillId="0" borderId="1" xfId="1" applyNumberFormat="1" applyFont="1" applyFill="1" applyBorder="1" applyAlignment="1">
      <alignment horizontal="center" vertical="center" justifyLastLine="1"/>
    </xf>
    <xf numFmtId="38" fontId="10" fillId="0" borderId="5" xfId="1" applyNumberFormat="1" applyFont="1" applyFill="1" applyBorder="1" applyAlignment="1">
      <alignment horizontal="center" vertical="center" justifyLastLine="1"/>
    </xf>
    <xf numFmtId="38" fontId="10" fillId="0" borderId="6" xfId="1" applyNumberFormat="1" applyFont="1" applyFill="1" applyBorder="1" applyAlignment="1">
      <alignment horizontal="center" vertical="center" justifyLastLine="1"/>
    </xf>
    <xf numFmtId="182" fontId="10" fillId="0" borderId="4" xfId="1" applyNumberFormat="1" applyFont="1" applyFill="1" applyBorder="1" applyAlignment="1">
      <alignment horizontal="center" vertical="center" justifyLastLine="1"/>
    </xf>
    <xf numFmtId="182" fontId="10" fillId="0" borderId="1" xfId="1" applyNumberFormat="1" applyFont="1" applyFill="1" applyBorder="1" applyAlignment="1">
      <alignment horizontal="center" vertical="center" justifyLastLine="1"/>
    </xf>
    <xf numFmtId="182" fontId="10" fillId="0" borderId="13" xfId="1" applyNumberFormat="1" applyFont="1" applyFill="1" applyBorder="1" applyAlignment="1">
      <alignment horizontal="center" vertical="center" justifyLastLine="1"/>
    </xf>
    <xf numFmtId="182" fontId="10" fillId="0" borderId="5" xfId="1" applyNumberFormat="1" applyFont="1" applyFill="1" applyBorder="1" applyAlignment="1">
      <alignment horizontal="center" vertical="center" justifyLastLine="1"/>
    </xf>
    <xf numFmtId="182" fontId="10" fillId="0" borderId="6" xfId="1" applyNumberFormat="1" applyFont="1" applyFill="1" applyBorder="1" applyAlignment="1">
      <alignment horizontal="center" vertical="center" justifyLastLine="1"/>
    </xf>
    <xf numFmtId="182" fontId="10" fillId="0" borderId="9" xfId="1" applyNumberFormat="1" applyFont="1" applyFill="1" applyBorder="1" applyAlignment="1">
      <alignment horizontal="center" vertical="center" justifyLastLine="1"/>
    </xf>
    <xf numFmtId="0" fontId="10" fillId="0" borderId="1" xfId="1" quotePrefix="1" applyFont="1" applyFill="1" applyBorder="1" applyAlignment="1">
      <alignment horizontal="center" vertical="center" justifyLastLine="1"/>
    </xf>
    <xf numFmtId="0" fontId="10" fillId="0" borderId="6" xfId="1" quotePrefix="1" applyFont="1" applyFill="1" applyBorder="1" applyAlignment="1">
      <alignment horizontal="center" vertical="center" justifyLastLine="1"/>
    </xf>
    <xf numFmtId="0" fontId="10" fillId="0" borderId="8" xfId="1" quotePrefix="1" applyFont="1" applyFill="1" applyBorder="1" applyAlignment="1">
      <alignment horizontal="center" vertical="center" justifyLastLine="1"/>
    </xf>
    <xf numFmtId="0" fontId="10" fillId="0" borderId="0" xfId="1" quotePrefix="1" applyFont="1" applyFill="1" applyBorder="1" applyAlignment="1">
      <alignment horizontal="center" vertical="center" justifyLastLine="1"/>
    </xf>
    <xf numFmtId="0" fontId="10" fillId="0" borderId="5" xfId="1" quotePrefix="1" applyFont="1" applyFill="1" applyBorder="1" applyAlignment="1">
      <alignment horizontal="center" vertical="center" justifyLastLine="1"/>
    </xf>
    <xf numFmtId="38" fontId="10" fillId="0" borderId="12" xfId="1" applyNumberFormat="1" applyFont="1" applyFill="1" applyBorder="1" applyAlignment="1">
      <alignment horizontal="center" vertical="center" justifyLastLine="1"/>
    </xf>
    <xf numFmtId="38" fontId="10" fillId="0" borderId="11" xfId="1" applyNumberFormat="1" applyFont="1" applyFill="1" applyBorder="1" applyAlignment="1">
      <alignment horizontal="center" vertical="center" justifyLastLine="1"/>
    </xf>
    <xf numFmtId="38" fontId="10" fillId="0" borderId="13" xfId="1" applyNumberFormat="1" applyFont="1" applyFill="1" applyBorder="1" applyAlignment="1">
      <alignment horizontal="center" vertical="center" justifyLastLine="1"/>
    </xf>
    <xf numFmtId="38" fontId="10" fillId="0" borderId="9" xfId="1" applyNumberFormat="1" applyFont="1" applyFill="1" applyBorder="1" applyAlignment="1">
      <alignment horizontal="center" vertical="center" justifyLastLine="1"/>
    </xf>
    <xf numFmtId="0" fontId="10" fillId="0" borderId="4" xfId="1" applyFont="1" applyFill="1" applyBorder="1" applyAlignment="1">
      <alignment horizontal="center" vertical="center" justifyLastLine="1"/>
    </xf>
    <xf numFmtId="0" fontId="10" fillId="0" borderId="5" xfId="1" applyFont="1" applyFill="1" applyBorder="1" applyAlignment="1">
      <alignment horizontal="center" vertical="center" justifyLastLine="1"/>
    </xf>
    <xf numFmtId="0" fontId="10" fillId="0" borderId="1" xfId="1" applyFont="1" applyFill="1" applyBorder="1" applyAlignment="1">
      <alignment horizontal="center" vertical="center" justifyLastLine="1"/>
    </xf>
    <xf numFmtId="0" fontId="10" fillId="0" borderId="13" xfId="1" applyFont="1" applyFill="1" applyBorder="1" applyAlignment="1">
      <alignment horizontal="center" vertical="center" justifyLastLine="1"/>
    </xf>
    <xf numFmtId="0" fontId="10" fillId="0" borderId="6" xfId="1" applyFont="1" applyFill="1" applyBorder="1" applyAlignment="1">
      <alignment horizontal="center" vertical="center" justifyLastLine="1"/>
    </xf>
    <xf numFmtId="0" fontId="10" fillId="0" borderId="9" xfId="1" applyFont="1" applyFill="1" applyBorder="1" applyAlignment="1">
      <alignment horizontal="center" vertical="center" justifyLastLine="1"/>
    </xf>
    <xf numFmtId="38" fontId="10" fillId="0" borderId="0" xfId="1" applyNumberFormat="1" applyFont="1" applyFill="1" applyBorder="1" applyAlignment="1">
      <alignment horizontal="center" vertical="center" justifyLastLine="1"/>
    </xf>
    <xf numFmtId="38" fontId="10" fillId="0" borderId="10" xfId="1" applyNumberFormat="1" applyFont="1" applyFill="1" applyBorder="1" applyAlignment="1">
      <alignment horizontal="center" vertical="center" justifyLastLine="1"/>
    </xf>
    <xf numFmtId="0" fontId="10" fillId="0" borderId="13" xfId="1" quotePrefix="1" applyFont="1" applyFill="1" applyBorder="1" applyAlignment="1">
      <alignment horizontal="center" vertical="center" justifyLastLine="1"/>
    </xf>
    <xf numFmtId="0" fontId="10" fillId="0" borderId="10" xfId="1" quotePrefix="1" applyFont="1" applyFill="1" applyBorder="1" applyAlignment="1">
      <alignment horizontal="center" vertical="center" justifyLastLine="1"/>
    </xf>
    <xf numFmtId="0" fontId="10" fillId="0" borderId="9" xfId="1" quotePrefix="1" applyFont="1" applyFill="1" applyBorder="1" applyAlignment="1">
      <alignment horizontal="center" vertical="center" justifyLastLine="1"/>
    </xf>
    <xf numFmtId="38" fontId="10" fillId="0" borderId="8" xfId="1" applyNumberFormat="1" applyFont="1" applyFill="1" applyBorder="1" applyAlignment="1">
      <alignment horizontal="center" vertical="center" justifyLastLine="1"/>
    </xf>
    <xf numFmtId="0" fontId="10" fillId="0" borderId="14" xfId="1" applyFont="1" applyFill="1" applyBorder="1" applyAlignment="1">
      <alignment horizontal="center" vertical="center" justifyLastLine="1"/>
    </xf>
    <xf numFmtId="0" fontId="10" fillId="0" borderId="8" xfId="1" applyFont="1" applyFill="1" applyBorder="1" applyAlignment="1">
      <alignment horizontal="center" vertical="center" justifyLastLine="1"/>
    </xf>
    <xf numFmtId="0" fontId="11" fillId="0" borderId="10" xfId="1" applyFont="1" applyFill="1" applyBorder="1" applyAlignment="1">
      <alignment horizontal="center" vertical="center" justifyLastLine="1"/>
    </xf>
    <xf numFmtId="0" fontId="11" fillId="0" borderId="14" xfId="1" applyFont="1" applyFill="1" applyBorder="1" applyAlignment="1">
      <alignment horizontal="center" vertical="center" justifyLastLine="1"/>
    </xf>
    <xf numFmtId="0" fontId="11" fillId="0" borderId="9" xfId="1" applyFont="1" applyFill="1" applyBorder="1" applyAlignment="1">
      <alignment horizontal="center" vertical="center" justifyLastLine="1"/>
    </xf>
    <xf numFmtId="0" fontId="11" fillId="0" borderId="11" xfId="1" applyFont="1" applyFill="1" applyBorder="1" applyAlignment="1">
      <alignment horizontal="center" vertical="center" justifyLastLine="1"/>
    </xf>
    <xf numFmtId="38" fontId="10" fillId="0" borderId="14" xfId="1" applyNumberFormat="1" applyFont="1" applyFill="1" applyBorder="1" applyAlignment="1">
      <alignment horizontal="center" vertical="center" justifyLastLine="1"/>
    </xf>
    <xf numFmtId="178" fontId="10" fillId="0" borderId="0" xfId="1" applyNumberFormat="1" applyFont="1" applyFill="1" applyBorder="1" applyAlignment="1">
      <alignment vertical="center" justifyLastLine="1"/>
    </xf>
    <xf numFmtId="176" fontId="10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vertical="center" justifyLastLine="1"/>
    </xf>
    <xf numFmtId="0" fontId="10" fillId="0" borderId="0" xfId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horizontal="right"/>
    </xf>
    <xf numFmtId="0" fontId="10" fillId="0" borderId="4" xfId="1" quotePrefix="1" applyFont="1" applyFill="1" applyBorder="1" applyAlignment="1">
      <alignment horizontal="center" vertical="center" justifyLastLine="1"/>
    </xf>
    <xf numFmtId="38" fontId="10" fillId="0" borderId="8" xfId="1" quotePrefix="1" applyNumberFormat="1" applyFont="1" applyFill="1" applyBorder="1" applyAlignment="1">
      <alignment horizontal="center" vertical="center" justifyLastLine="1"/>
    </xf>
    <xf numFmtId="38" fontId="10" fillId="0" borderId="0" xfId="1" quotePrefix="1" applyNumberFormat="1" applyFont="1" applyFill="1" applyBorder="1" applyAlignment="1">
      <alignment horizontal="center" vertical="center" justifyLastLine="1"/>
    </xf>
    <xf numFmtId="38" fontId="10" fillId="0" borderId="10" xfId="1" quotePrefix="1" applyNumberFormat="1" applyFont="1" applyFill="1" applyBorder="1" applyAlignment="1">
      <alignment horizontal="center" vertical="center" justifyLastLine="1"/>
    </xf>
    <xf numFmtId="38" fontId="10" fillId="0" borderId="5" xfId="1" quotePrefix="1" applyNumberFormat="1" applyFont="1" applyFill="1" applyBorder="1" applyAlignment="1">
      <alignment horizontal="center" vertical="center" justifyLastLine="1"/>
    </xf>
    <xf numFmtId="38" fontId="10" fillId="0" borderId="6" xfId="1" quotePrefix="1" applyNumberFormat="1" applyFont="1" applyFill="1" applyBorder="1" applyAlignment="1">
      <alignment horizontal="center" vertical="center" justifyLastLine="1"/>
    </xf>
    <xf numFmtId="38" fontId="10" fillId="0" borderId="9" xfId="1" quotePrefix="1" applyNumberFormat="1" applyFont="1" applyFill="1" applyBorder="1" applyAlignment="1">
      <alignment horizontal="center" vertical="center" justifyLastLine="1"/>
    </xf>
    <xf numFmtId="0" fontId="10" fillId="0" borderId="8" xfId="1" quotePrefix="1" applyNumberFormat="1" applyFont="1" applyFill="1" applyBorder="1" applyAlignment="1">
      <alignment horizontal="right" vertical="center" justifyLastLine="1"/>
    </xf>
    <xf numFmtId="0" fontId="10" fillId="0" borderId="0" xfId="1" quotePrefix="1" applyNumberFormat="1" applyFont="1" applyFill="1" applyBorder="1" applyAlignment="1">
      <alignment horizontal="right" vertical="center" justifyLastLine="1"/>
    </xf>
    <xf numFmtId="0" fontId="10" fillId="0" borderId="5" xfId="1" quotePrefix="1" applyNumberFormat="1" applyFont="1" applyFill="1" applyBorder="1" applyAlignment="1">
      <alignment horizontal="right" vertical="center" justifyLastLine="1"/>
    </xf>
    <xf numFmtId="0" fontId="10" fillId="0" borderId="6" xfId="1" quotePrefix="1" applyNumberFormat="1" applyFont="1" applyFill="1" applyBorder="1" applyAlignment="1">
      <alignment horizontal="right" vertical="center" justifyLastLine="1"/>
    </xf>
    <xf numFmtId="0" fontId="10" fillId="0" borderId="0" xfId="1" quotePrefix="1" applyNumberFormat="1" applyFont="1" applyFill="1" applyBorder="1" applyAlignment="1">
      <alignment horizontal="left" vertical="center" justifyLastLine="1"/>
    </xf>
    <xf numFmtId="0" fontId="10" fillId="0" borderId="10" xfId="1" quotePrefix="1" applyNumberFormat="1" applyFont="1" applyFill="1" applyBorder="1" applyAlignment="1">
      <alignment horizontal="left" vertical="center" justifyLastLine="1"/>
    </xf>
    <xf numFmtId="0" fontId="10" fillId="0" borderId="6" xfId="1" quotePrefix="1" applyNumberFormat="1" applyFont="1" applyFill="1" applyBorder="1" applyAlignment="1">
      <alignment horizontal="left" vertical="center" justifyLastLine="1"/>
    </xf>
    <xf numFmtId="0" fontId="10" fillId="0" borderId="9" xfId="1" quotePrefix="1" applyNumberFormat="1" applyFont="1" applyFill="1" applyBorder="1" applyAlignment="1">
      <alignment horizontal="left" vertical="center" justifyLastLine="1"/>
    </xf>
    <xf numFmtId="0" fontId="10" fillId="0" borderId="0" xfId="1" applyFont="1" applyFill="1" applyBorder="1" applyAlignment="1">
      <alignment horizontal="center" vertical="center" justifyLastLine="1"/>
    </xf>
    <xf numFmtId="0" fontId="10" fillId="0" borderId="10" xfId="1" applyFont="1" applyFill="1" applyBorder="1" applyAlignment="1">
      <alignment horizontal="center" vertical="center" justifyLastLine="1"/>
    </xf>
    <xf numFmtId="0" fontId="10" fillId="0" borderId="8" xfId="1" quotePrefix="1" applyNumberFormat="1" applyFont="1" applyFill="1" applyBorder="1" applyAlignment="1">
      <alignment horizontal="center" vertical="center" justifyLastLine="1"/>
    </xf>
    <xf numFmtId="0" fontId="10" fillId="0" borderId="0" xfId="1" quotePrefix="1" applyNumberFormat="1" applyFont="1" applyFill="1" applyBorder="1" applyAlignment="1">
      <alignment horizontal="center" vertical="center" justifyLastLine="1"/>
    </xf>
    <xf numFmtId="0" fontId="10" fillId="0" borderId="10" xfId="1" quotePrefix="1" applyNumberFormat="1" applyFont="1" applyFill="1" applyBorder="1" applyAlignment="1">
      <alignment horizontal="center" vertical="center" justifyLastLine="1"/>
    </xf>
    <xf numFmtId="0" fontId="10" fillId="0" borderId="5" xfId="1" quotePrefix="1" applyNumberFormat="1" applyFont="1" applyFill="1" applyBorder="1" applyAlignment="1">
      <alignment horizontal="center" vertical="center" justifyLastLine="1"/>
    </xf>
    <xf numFmtId="0" fontId="10" fillId="0" borderId="6" xfId="1" quotePrefix="1" applyNumberFormat="1" applyFont="1" applyFill="1" applyBorder="1" applyAlignment="1">
      <alignment horizontal="center" vertical="center" justifyLastLine="1"/>
    </xf>
    <xf numFmtId="0" fontId="10" fillId="0" borderId="9" xfId="1" quotePrefix="1" applyNumberFormat="1" applyFont="1" applyFill="1" applyBorder="1" applyAlignment="1">
      <alignment horizontal="center" vertical="center" justifyLastLine="1"/>
    </xf>
    <xf numFmtId="0" fontId="10" fillId="0" borderId="4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" xfId="1" quotePrefix="1" applyNumberFormat="1" applyFont="1" applyFill="1" applyBorder="1" applyAlignment="1">
      <alignment horizontal="left" vertical="center" justifyLastLine="1"/>
    </xf>
    <xf numFmtId="0" fontId="10" fillId="0" borderId="13" xfId="1" quotePrefix="1" applyNumberFormat="1" applyFont="1" applyFill="1" applyBorder="1" applyAlignment="1">
      <alignment horizontal="left" vertical="center" justifyLastLine="1"/>
    </xf>
    <xf numFmtId="0" fontId="10" fillId="0" borderId="4" xfId="1" quotePrefix="1" applyNumberFormat="1" applyFont="1" applyFill="1" applyBorder="1" applyAlignment="1">
      <alignment horizontal="center" vertical="center" justifyLastLine="1"/>
    </xf>
    <xf numFmtId="0" fontId="10" fillId="0" borderId="1" xfId="1" quotePrefix="1" applyNumberFormat="1" applyFont="1" applyFill="1" applyBorder="1" applyAlignment="1">
      <alignment horizontal="center" vertical="center" justifyLastLine="1"/>
    </xf>
    <xf numFmtId="0" fontId="10" fillId="0" borderId="13" xfId="1" quotePrefix="1" applyNumberFormat="1" applyFont="1" applyFill="1" applyBorder="1" applyAlignment="1">
      <alignment horizontal="center" vertical="center" justifyLastLine="1"/>
    </xf>
    <xf numFmtId="38" fontId="10" fillId="0" borderId="4" xfId="1" quotePrefix="1" applyNumberFormat="1" applyFont="1" applyFill="1" applyBorder="1" applyAlignment="1">
      <alignment horizontal="center" vertical="center" justifyLastLine="1"/>
    </xf>
    <xf numFmtId="38" fontId="10" fillId="0" borderId="1" xfId="1" quotePrefix="1" applyNumberFormat="1" applyFont="1" applyFill="1" applyBorder="1" applyAlignment="1">
      <alignment horizontal="center" vertical="center" justifyLastLine="1"/>
    </xf>
    <xf numFmtId="38" fontId="10" fillId="0" borderId="13" xfId="1" quotePrefix="1" applyNumberFormat="1" applyFont="1" applyFill="1" applyBorder="1" applyAlignment="1">
      <alignment horizontal="center" vertical="center" justifyLastLine="1"/>
    </xf>
    <xf numFmtId="38" fontId="11" fillId="0" borderId="4" xfId="1" applyNumberFormat="1" applyFont="1" applyFill="1" applyBorder="1" applyAlignment="1">
      <alignment horizontal="center" vertical="center" wrapText="1" justifyLastLine="1"/>
    </xf>
    <xf numFmtId="38" fontId="11" fillId="0" borderId="1" xfId="1" applyNumberFormat="1" applyFont="1" applyFill="1" applyBorder="1" applyAlignment="1">
      <alignment horizontal="center" vertical="center" justifyLastLine="1"/>
    </xf>
    <xf numFmtId="38" fontId="11" fillId="0" borderId="5" xfId="1" applyNumberFormat="1" applyFont="1" applyFill="1" applyBorder="1" applyAlignment="1">
      <alignment horizontal="center" vertical="center" justifyLastLine="1"/>
    </xf>
    <xf numFmtId="38" fontId="11" fillId="0" borderId="6" xfId="1" applyNumberFormat="1" applyFont="1" applyFill="1" applyBorder="1" applyAlignment="1">
      <alignment horizontal="center" vertical="center" justifyLastLine="1"/>
    </xf>
    <xf numFmtId="0" fontId="5" fillId="0" borderId="0" xfId="1" quotePrefix="1" applyFont="1" applyFill="1" applyAlignment="1">
      <alignment horizontal="left" vertical="center"/>
    </xf>
    <xf numFmtId="0" fontId="10" fillId="0" borderId="15" xfId="1" quotePrefix="1" applyFont="1" applyFill="1" applyBorder="1" applyAlignment="1">
      <alignment horizontal="center" vertical="center" justifyLastLine="1"/>
    </xf>
    <xf numFmtId="0" fontId="10" fillId="0" borderId="7" xfId="1" quotePrefix="1" applyFont="1" applyFill="1" applyBorder="1" applyAlignment="1">
      <alignment horizontal="center" vertical="center" justifyLastLine="1"/>
    </xf>
    <xf numFmtId="0" fontId="12" fillId="0" borderId="4" xfId="1" applyFont="1" applyFill="1" applyBorder="1" applyAlignment="1">
      <alignment horizontal="center" vertical="center" wrapText="1" justifyLastLine="1"/>
    </xf>
    <xf numFmtId="0" fontId="12" fillId="0" borderId="1" xfId="1" applyFont="1" applyFill="1" applyBorder="1" applyAlignment="1">
      <alignment horizontal="center" vertical="center" justifyLastLine="1"/>
    </xf>
    <xf numFmtId="0" fontId="12" fillId="0" borderId="13" xfId="1" applyFont="1" applyFill="1" applyBorder="1" applyAlignment="1">
      <alignment horizontal="center" vertical="center" justifyLastLine="1"/>
    </xf>
    <xf numFmtId="0" fontId="12" fillId="0" borderId="5" xfId="1" applyFont="1" applyFill="1" applyBorder="1" applyAlignment="1">
      <alignment horizontal="center" vertical="center" justifyLastLine="1"/>
    </xf>
    <xf numFmtId="0" fontId="12" fillId="0" borderId="6" xfId="1" applyFont="1" applyFill="1" applyBorder="1" applyAlignment="1">
      <alignment horizontal="center" vertical="center" justifyLastLine="1"/>
    </xf>
    <xf numFmtId="0" fontId="12" fillId="0" borderId="9" xfId="1" applyFont="1" applyFill="1" applyBorder="1" applyAlignment="1">
      <alignment horizontal="center" vertical="center" justifyLastLine="1"/>
    </xf>
    <xf numFmtId="0" fontId="10" fillId="0" borderId="4" xfId="1" quotePrefix="1" applyNumberFormat="1" applyFont="1" applyFill="1" applyBorder="1" applyAlignment="1">
      <alignment horizontal="right" vertical="center" justifyLastLine="1"/>
    </xf>
    <xf numFmtId="0" fontId="10" fillId="0" borderId="1" xfId="1" quotePrefix="1" applyNumberFormat="1" applyFont="1" applyFill="1" applyBorder="1" applyAlignment="1">
      <alignment horizontal="right" vertical="center" justifyLastLine="1"/>
    </xf>
    <xf numFmtId="178" fontId="10" fillId="0" borderId="6" xfId="1" applyNumberFormat="1" applyFont="1" applyFill="1" applyBorder="1" applyAlignment="1">
      <alignment horizontal="right" vertical="center" justifyLastLine="1"/>
    </xf>
    <xf numFmtId="176" fontId="10" fillId="0" borderId="6" xfId="1" applyNumberFormat="1" applyFont="1" applyFill="1" applyBorder="1" applyAlignment="1">
      <alignment horizontal="right" vertical="center" justifyLastLine="1"/>
    </xf>
    <xf numFmtId="178" fontId="10" fillId="0" borderId="6" xfId="1" applyNumberFormat="1" applyFont="1" applyFill="1" applyBorder="1" applyAlignment="1">
      <alignment vertical="center" justifyLastLine="1"/>
    </xf>
    <xf numFmtId="0" fontId="10" fillId="0" borderId="6" xfId="1" quotePrefix="1" applyNumberFormat="1" applyFont="1" applyFill="1" applyBorder="1" applyAlignment="1">
      <alignment horizontal="right" vertical="center"/>
    </xf>
    <xf numFmtId="0" fontId="10" fillId="0" borderId="6" xfId="1" quotePrefix="1" applyNumberFormat="1" applyFont="1" applyFill="1" applyBorder="1" applyAlignment="1">
      <alignment horizontal="center" vertical="center"/>
    </xf>
    <xf numFmtId="0" fontId="10" fillId="0" borderId="6" xfId="1" quotePrefix="1" applyNumberFormat="1" applyFont="1" applyFill="1" applyBorder="1" applyAlignment="1">
      <alignment horizontal="left" vertical="center"/>
    </xf>
    <xf numFmtId="176" fontId="10" fillId="0" borderId="5" xfId="1" applyNumberFormat="1" applyFont="1" applyFill="1" applyBorder="1" applyAlignment="1">
      <alignment horizontal="right" vertical="center" justifyLastLine="1"/>
    </xf>
    <xf numFmtId="181" fontId="10" fillId="0" borderId="6" xfId="1" applyNumberFormat="1" applyFont="1" applyFill="1" applyBorder="1" applyAlignment="1">
      <alignment horizontal="right" vertical="center" justifyLastLine="1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5" fillId="0" borderId="0" xfId="1" quotePrefix="1" applyFont="1" applyFill="1" applyBorder="1" applyAlignment="1">
      <alignment horizontal="left" vertical="center"/>
    </xf>
    <xf numFmtId="0" fontId="6" fillId="0" borderId="9" xfId="1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center" vertical="center"/>
    </xf>
    <xf numFmtId="0" fontId="10" fillId="0" borderId="15" xfId="1" applyNumberFormat="1" applyFont="1" applyFill="1" applyBorder="1" applyAlignment="1">
      <alignment horizontal="center" vertical="center"/>
    </xf>
    <xf numFmtId="0" fontId="10" fillId="0" borderId="3" xfId="1" quotePrefix="1" applyNumberFormat="1" applyFont="1" applyFill="1" applyBorder="1" applyAlignment="1">
      <alignment horizontal="center" vertical="center"/>
    </xf>
    <xf numFmtId="0" fontId="10" fillId="0" borderId="15" xfId="1" quotePrefix="1" applyNumberFormat="1" applyFont="1" applyFill="1" applyBorder="1" applyAlignment="1">
      <alignment horizontal="center" vertical="center"/>
    </xf>
    <xf numFmtId="0" fontId="5" fillId="0" borderId="0" xfId="5" quotePrefix="1" applyFont="1" applyFill="1" applyBorder="1" applyAlignment="1">
      <alignment horizontal="left" vertical="center"/>
    </xf>
    <xf numFmtId="0" fontId="6" fillId="0" borderId="1" xfId="5" applyNumberFormat="1" applyFont="1" applyFill="1" applyBorder="1" applyAlignment="1">
      <alignment horizontal="center" vertical="center"/>
    </xf>
    <xf numFmtId="0" fontId="6" fillId="0" borderId="13" xfId="5" applyNumberFormat="1" applyFont="1" applyFill="1" applyBorder="1" applyAlignment="1">
      <alignment horizontal="center" vertical="center"/>
    </xf>
    <xf numFmtId="0" fontId="6" fillId="0" borderId="6" xfId="5" applyNumberFormat="1" applyFont="1" applyFill="1" applyBorder="1" applyAlignment="1">
      <alignment horizontal="center" vertical="center"/>
    </xf>
    <xf numFmtId="0" fontId="6" fillId="0" borderId="9" xfId="5" applyNumberFormat="1" applyFont="1" applyFill="1" applyBorder="1" applyAlignment="1">
      <alignment horizontal="center" vertical="center"/>
    </xf>
    <xf numFmtId="0" fontId="6" fillId="0" borderId="2" xfId="5" applyNumberFormat="1" applyFont="1" applyFill="1" applyBorder="1" applyAlignment="1">
      <alignment horizontal="center" vertical="center"/>
    </xf>
    <xf numFmtId="0" fontId="6" fillId="0" borderId="3" xfId="5" applyNumberFormat="1" applyFont="1" applyFill="1" applyBorder="1" applyAlignment="1">
      <alignment horizontal="center" vertical="center"/>
    </xf>
    <xf numFmtId="0" fontId="6" fillId="0" borderId="15" xfId="5" applyNumberFormat="1" applyFont="1" applyFill="1" applyBorder="1" applyAlignment="1">
      <alignment horizontal="center" vertical="center"/>
    </xf>
    <xf numFmtId="0" fontId="6" fillId="0" borderId="2" xfId="5" quotePrefix="1" applyNumberFormat="1" applyFont="1" applyFill="1" applyBorder="1" applyAlignment="1">
      <alignment horizontal="center" vertical="center"/>
    </xf>
    <xf numFmtId="0" fontId="6" fillId="0" borderId="3" xfId="5" quotePrefix="1" applyNumberFormat="1" applyFont="1" applyFill="1" applyBorder="1" applyAlignment="1">
      <alignment horizontal="center" vertical="center"/>
    </xf>
    <xf numFmtId="0" fontId="6" fillId="0" borderId="15" xfId="5" quotePrefix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/>
    </xf>
    <xf numFmtId="0" fontId="13" fillId="0" borderId="15" xfId="1" applyNumberFormat="1" applyFont="1" applyFill="1" applyBorder="1" applyAlignment="1">
      <alignment horizontal="center" vertical="center"/>
    </xf>
    <xf numFmtId="0" fontId="10" fillId="0" borderId="2" xfId="1" quotePrefix="1" applyNumberFormat="1" applyFont="1" applyFill="1" applyBorder="1" applyAlignment="1">
      <alignment horizontal="center" vertical="center"/>
    </xf>
    <xf numFmtId="179" fontId="6" fillId="0" borderId="0" xfId="5" applyNumberFormat="1" applyFont="1" applyFill="1" applyBorder="1" applyAlignment="1">
      <alignment horizontal="right" vertical="center"/>
    </xf>
    <xf numFmtId="176" fontId="6" fillId="0" borderId="0" xfId="5" applyNumberFormat="1" applyFont="1" applyFill="1" applyBorder="1" applyAlignment="1">
      <alignment horizontal="right" vertical="center"/>
    </xf>
    <xf numFmtId="176" fontId="6" fillId="0" borderId="8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horizontal="right" vertical="center"/>
    </xf>
    <xf numFmtId="176" fontId="6" fillId="0" borderId="6" xfId="5" applyNumberFormat="1" applyFont="1" applyFill="1" applyBorder="1" applyAlignment="1">
      <alignment horizontal="right" vertical="center"/>
    </xf>
    <xf numFmtId="179" fontId="6" fillId="0" borderId="6" xfId="5" applyNumberFormat="1" applyFont="1" applyFill="1" applyBorder="1" applyAlignment="1">
      <alignment horizontal="right" vertical="center"/>
    </xf>
    <xf numFmtId="176" fontId="6" fillId="0" borderId="5" xfId="5" applyNumberFormat="1" applyFont="1" applyFill="1" applyBorder="1" applyAlignment="1">
      <alignment horizontal="right" vertical="center"/>
    </xf>
    <xf numFmtId="0" fontId="10" fillId="0" borderId="2" xfId="5" applyNumberFormat="1" applyFont="1" applyFill="1" applyBorder="1" applyAlignment="1">
      <alignment horizontal="center" vertical="center" wrapText="1" shrinkToFit="1"/>
    </xf>
    <xf numFmtId="0" fontId="10" fillId="0" borderId="3" xfId="5" applyNumberFormat="1" applyFont="1" applyFill="1" applyBorder="1" applyAlignment="1">
      <alignment horizontal="center" vertical="center" wrapText="1" shrinkToFit="1"/>
    </xf>
    <xf numFmtId="0" fontId="10" fillId="0" borderId="15" xfId="5" applyNumberFormat="1" applyFont="1" applyFill="1" applyBorder="1" applyAlignment="1">
      <alignment horizontal="center" vertical="center" wrapText="1" shrinkToFit="1"/>
    </xf>
    <xf numFmtId="176" fontId="10" fillId="0" borderId="0" xfId="2" applyNumberFormat="1" applyFont="1" applyFill="1" applyBorder="1" applyAlignment="1">
      <alignment horizontal="right" vertical="center"/>
    </xf>
    <xf numFmtId="176" fontId="10" fillId="0" borderId="8" xfId="2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>
      <alignment horizontal="right" vertical="center"/>
    </xf>
    <xf numFmtId="176" fontId="10" fillId="0" borderId="6" xfId="2" applyNumberFormat="1" applyFont="1" applyFill="1" applyBorder="1" applyAlignment="1">
      <alignment horizontal="right" vertical="center"/>
    </xf>
    <xf numFmtId="49" fontId="10" fillId="0" borderId="6" xfId="1" applyNumberFormat="1" applyFont="1" applyFill="1" applyBorder="1" applyAlignment="1">
      <alignment horizontal="right" vertical="center"/>
    </xf>
    <xf numFmtId="176" fontId="10" fillId="0" borderId="6" xfId="1" applyNumberFormat="1" applyFont="1" applyFill="1" applyBorder="1" applyAlignment="1">
      <alignment horizontal="right" vertical="center"/>
    </xf>
    <xf numFmtId="176" fontId="10" fillId="0" borderId="5" xfId="2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7" xfId="6" applyNumberFormat="1" applyFont="1" applyFill="1" applyBorder="1" applyAlignment="1">
      <alignment horizontal="center" vertical="center"/>
    </xf>
    <xf numFmtId="187" fontId="10" fillId="0" borderId="1" xfId="1" applyNumberFormat="1" applyFont="1" applyFill="1" applyBorder="1" applyAlignment="1">
      <alignment vertical="center"/>
    </xf>
    <xf numFmtId="176" fontId="10" fillId="0" borderId="1" xfId="1" applyNumberFormat="1" applyFont="1" applyFill="1" applyBorder="1" applyAlignment="1">
      <alignment horizontal="right" vertical="center"/>
    </xf>
    <xf numFmtId="186" fontId="10" fillId="0" borderId="5" xfId="3" applyNumberFormat="1" applyFont="1" applyFill="1" applyBorder="1" applyAlignment="1">
      <alignment horizontal="right" vertical="center"/>
    </xf>
    <xf numFmtId="186" fontId="10" fillId="0" borderId="6" xfId="3" applyNumberFormat="1" applyFont="1" applyFill="1" applyBorder="1" applyAlignment="1">
      <alignment horizontal="right" vertical="center"/>
    </xf>
    <xf numFmtId="0" fontId="6" fillId="0" borderId="12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6" xfId="1" quotePrefix="1" applyFont="1" applyFill="1" applyBorder="1" applyAlignment="1">
      <alignment horizontal="center" vertical="center" justifyLastLine="1"/>
    </xf>
    <xf numFmtId="186" fontId="10" fillId="0" borderId="6" xfId="1" applyNumberFormat="1" applyFont="1" applyFill="1" applyBorder="1" applyAlignment="1">
      <alignment horizontal="right" vertical="center"/>
    </xf>
    <xf numFmtId="187" fontId="10" fillId="0" borderId="4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180" fontId="10" fillId="0" borderId="4" xfId="3" applyNumberFormat="1" applyFont="1" applyFill="1" applyBorder="1" applyAlignment="1">
      <alignment horizontal="right" vertical="center"/>
    </xf>
    <xf numFmtId="180" fontId="10" fillId="0" borderId="1" xfId="3" applyNumberFormat="1" applyFont="1" applyFill="1" applyBorder="1" applyAlignment="1">
      <alignment horizontal="right" vertical="center"/>
    </xf>
    <xf numFmtId="180" fontId="10" fillId="0" borderId="1" xfId="1" applyNumberFormat="1" applyFont="1" applyFill="1" applyBorder="1" applyAlignment="1">
      <alignment horizontal="right" vertical="center"/>
    </xf>
    <xf numFmtId="0" fontId="19" fillId="0" borderId="0" xfId="1" quotePrefix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/>
    </xf>
    <xf numFmtId="180" fontId="6" fillId="0" borderId="1" xfId="1" applyNumberFormat="1" applyFont="1" applyFill="1" applyBorder="1" applyAlignment="1">
      <alignment horizontal="right" vertical="center"/>
    </xf>
    <xf numFmtId="180" fontId="6" fillId="0" borderId="4" xfId="1" applyNumberFormat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186" fontId="6" fillId="0" borderId="5" xfId="1" applyNumberFormat="1" applyFont="1" applyFill="1" applyBorder="1" applyAlignment="1">
      <alignment vertical="center"/>
    </xf>
    <xf numFmtId="186" fontId="6" fillId="0" borderId="6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6" xfId="1" quotePrefix="1" applyFont="1" applyFill="1" applyBorder="1" applyAlignment="1">
      <alignment horizontal="left" vertical="center"/>
    </xf>
    <xf numFmtId="0" fontId="17" fillId="0" borderId="0" xfId="1" quotePrefix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left" vertical="center"/>
    </xf>
    <xf numFmtId="0" fontId="19" fillId="0" borderId="6" xfId="1" quotePrefix="1" applyFont="1" applyFill="1" applyBorder="1" applyAlignment="1">
      <alignment horizontal="left" vertical="center"/>
    </xf>
    <xf numFmtId="0" fontId="6" fillId="0" borderId="1" xfId="1" quotePrefix="1" applyFont="1" applyFill="1" applyBorder="1" applyAlignment="1">
      <alignment horizontal="left" vertical="center"/>
    </xf>
    <xf numFmtId="0" fontId="6" fillId="0" borderId="13" xfId="1" quotePrefix="1" applyFont="1" applyFill="1" applyBorder="1" applyAlignment="1">
      <alignment horizontal="left" vertical="center"/>
    </xf>
    <xf numFmtId="0" fontId="6" fillId="0" borderId="5" xfId="1" quotePrefix="1" applyFont="1" applyFill="1" applyBorder="1" applyAlignment="1">
      <alignment horizontal="center" vertical="center" justifyLastLine="1"/>
    </xf>
    <xf numFmtId="0" fontId="6" fillId="0" borderId="13" xfId="1" quotePrefix="1" applyFont="1" applyFill="1" applyBorder="1" applyAlignment="1">
      <alignment horizontal="center" vertical="center"/>
    </xf>
    <xf numFmtId="0" fontId="6" fillId="0" borderId="12" xfId="1" quotePrefix="1" applyFont="1" applyFill="1" applyBorder="1" applyAlignment="1">
      <alignment horizontal="center" vertical="center"/>
    </xf>
    <xf numFmtId="0" fontId="6" fillId="0" borderId="9" xfId="1" quotePrefix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/>
    </xf>
    <xf numFmtId="0" fontId="10" fillId="0" borderId="4" xfId="1" quotePrefix="1" applyFont="1" applyFill="1" applyBorder="1" applyAlignment="1">
      <alignment horizontal="center" vertical="center"/>
    </xf>
    <xf numFmtId="0" fontId="10" fillId="0" borderId="1" xfId="1" quotePrefix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 wrapText="1"/>
    </xf>
    <xf numFmtId="0" fontId="10" fillId="0" borderId="8" xfId="1" applyNumberFormat="1" applyFont="1" applyFill="1" applyBorder="1" applyAlignment="1">
      <alignment horizontal="center" vertical="center"/>
    </xf>
    <xf numFmtId="0" fontId="10" fillId="0" borderId="5" xfId="1" applyNumberFormat="1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0" fontId="10" fillId="0" borderId="6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distributed" vertical="center" wrapText="1" shrinkToFit="1"/>
    </xf>
    <xf numFmtId="0" fontId="10" fillId="0" borderId="8" xfId="1" applyNumberFormat="1" applyFont="1" applyFill="1" applyBorder="1" applyAlignment="1">
      <alignment horizontal="distributed" vertical="center" wrapText="1" shrinkToFit="1"/>
    </xf>
    <xf numFmtId="0" fontId="10" fillId="0" borderId="5" xfId="1" applyNumberFormat="1" applyFont="1" applyFill="1" applyBorder="1" applyAlignment="1">
      <alignment horizontal="distributed" vertical="center" wrapText="1" shrinkToFit="1"/>
    </xf>
    <xf numFmtId="0" fontId="10" fillId="0" borderId="8" xfId="1" applyNumberFormat="1" applyFont="1" applyFill="1" applyBorder="1" applyAlignment="1">
      <alignment horizontal="center" vertical="center" wrapText="1"/>
    </xf>
    <xf numFmtId="0" fontId="10" fillId="0" borderId="5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right" vertical="center"/>
    </xf>
    <xf numFmtId="0" fontId="10" fillId="0" borderId="3" xfId="1" applyNumberFormat="1" applyFont="1" applyFill="1" applyBorder="1" applyAlignment="1">
      <alignment horizontal="right" vertical="center"/>
    </xf>
    <xf numFmtId="0" fontId="10" fillId="0" borderId="3" xfId="1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horizontal="left" vertical="top"/>
    </xf>
    <xf numFmtId="0" fontId="6" fillId="0" borderId="0" xfId="1" quotePrefix="1" applyNumberFormat="1" applyFont="1" applyFill="1" applyBorder="1" applyAlignment="1">
      <alignment horizontal="center" vertical="center"/>
    </xf>
    <xf numFmtId="0" fontId="6" fillId="0" borderId="10" xfId="1" quotePrefix="1" applyNumberFormat="1" applyFont="1" applyFill="1" applyBorder="1" applyAlignment="1">
      <alignment horizontal="center" vertical="center"/>
    </xf>
    <xf numFmtId="180" fontId="10" fillId="0" borderId="8" xfId="1" applyNumberFormat="1" applyFont="1" applyFill="1" applyBorder="1" applyAlignment="1">
      <alignment horizontal="right" vertical="center"/>
    </xf>
    <xf numFmtId="180" fontId="10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vertical="center"/>
    </xf>
    <xf numFmtId="0" fontId="10" fillId="0" borderId="4" xfId="1" applyNumberFormat="1" applyFont="1" applyFill="1" applyBorder="1" applyAlignment="1">
      <alignment horizontal="center" vertical="center"/>
    </xf>
    <xf numFmtId="176" fontId="10" fillId="0" borderId="8" xfId="1" applyNumberFormat="1" applyFont="1" applyFill="1" applyBorder="1" applyAlignment="1">
      <alignment vertical="center"/>
    </xf>
    <xf numFmtId="0" fontId="10" fillId="0" borderId="8" xfId="1" applyNumberFormat="1" applyFont="1" applyFill="1" applyBorder="1" applyAlignment="1">
      <alignment horizontal="distributed" vertical="center"/>
    </xf>
    <xf numFmtId="0" fontId="10" fillId="0" borderId="0" xfId="1" applyNumberFormat="1" applyFont="1" applyFill="1" applyBorder="1" applyAlignment="1">
      <alignment horizontal="distributed" vertical="center"/>
    </xf>
    <xf numFmtId="0" fontId="10" fillId="0" borderId="10" xfId="1" applyNumberFormat="1" applyFont="1" applyFill="1" applyBorder="1" applyAlignment="1">
      <alignment horizontal="distributed" vertical="center"/>
    </xf>
    <xf numFmtId="0" fontId="10" fillId="0" borderId="13" xfId="1" applyNumberFormat="1" applyFont="1" applyFill="1" applyBorder="1" applyAlignment="1">
      <alignment horizontal="center" vertical="center"/>
    </xf>
    <xf numFmtId="0" fontId="10" fillId="0" borderId="10" xfId="1" applyNumberFormat="1" applyFont="1" applyFill="1" applyBorder="1" applyAlignment="1">
      <alignment horizontal="center" vertical="center"/>
    </xf>
    <xf numFmtId="0" fontId="10" fillId="0" borderId="9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center" vertical="center" wrapText="1" shrinkToFit="1"/>
    </xf>
    <xf numFmtId="0" fontId="10" fillId="0" borderId="13" xfId="1" applyNumberFormat="1" applyFont="1" applyFill="1" applyBorder="1" applyAlignment="1">
      <alignment horizontal="center" vertical="center" wrapText="1" shrinkToFit="1"/>
    </xf>
    <xf numFmtId="0" fontId="10" fillId="0" borderId="8" xfId="1" applyNumberFormat="1" applyFont="1" applyFill="1" applyBorder="1" applyAlignment="1">
      <alignment horizontal="center" vertical="center" wrapText="1" shrinkToFit="1"/>
    </xf>
    <xf numFmtId="0" fontId="10" fillId="0" borderId="0" xfId="1" applyNumberFormat="1" applyFont="1" applyFill="1" applyBorder="1" applyAlignment="1">
      <alignment horizontal="center" vertical="center" wrapText="1" shrinkToFit="1"/>
    </xf>
    <xf numFmtId="0" fontId="10" fillId="0" borderId="10" xfId="1" applyNumberFormat="1" applyFont="1" applyFill="1" applyBorder="1" applyAlignment="1">
      <alignment horizontal="center" vertical="center" wrapText="1" shrinkToFit="1"/>
    </xf>
    <xf numFmtId="0" fontId="10" fillId="0" borderId="5" xfId="1" applyNumberFormat="1" applyFont="1" applyFill="1" applyBorder="1" applyAlignment="1">
      <alignment horizontal="center" vertical="center" wrapText="1" shrinkToFit="1"/>
    </xf>
    <xf numFmtId="0" fontId="10" fillId="0" borderId="6" xfId="1" applyNumberFormat="1" applyFont="1" applyFill="1" applyBorder="1" applyAlignment="1">
      <alignment horizontal="center" vertical="center" wrapText="1" shrinkToFit="1"/>
    </xf>
    <xf numFmtId="0" fontId="10" fillId="0" borderId="9" xfId="1" applyNumberFormat="1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13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10" fillId="0" borderId="10" xfId="1" applyNumberFormat="1" applyFont="1" applyFill="1" applyBorder="1" applyAlignment="1">
      <alignment horizontal="center" vertical="center" wrapText="1"/>
    </xf>
    <xf numFmtId="0" fontId="10" fillId="0" borderId="6" xfId="1" applyNumberFormat="1" applyFont="1" applyFill="1" applyBorder="1" applyAlignment="1">
      <alignment horizontal="center" vertical="center" wrapText="1"/>
    </xf>
    <xf numFmtId="0" fontId="10" fillId="0" borderId="9" xfId="1" applyNumberFormat="1" applyFont="1" applyFill="1" applyBorder="1" applyAlignment="1">
      <alignment horizontal="center" vertical="center" wrapText="1"/>
    </xf>
    <xf numFmtId="0" fontId="10" fillId="0" borderId="6" xfId="1" applyNumberFormat="1" applyFont="1" applyFill="1" applyBorder="1" applyAlignment="1">
      <alignment horizontal="distributed" vertical="center"/>
    </xf>
    <xf numFmtId="0" fontId="10" fillId="0" borderId="9" xfId="1" applyNumberFormat="1" applyFont="1" applyFill="1" applyBorder="1" applyAlignment="1">
      <alignment horizontal="distributed" vertical="center"/>
    </xf>
    <xf numFmtId="0" fontId="10" fillId="0" borderId="1" xfId="1" applyNumberFormat="1" applyFont="1" applyFill="1" applyBorder="1" applyAlignment="1">
      <alignment horizontal="distributed" vertical="center"/>
    </xf>
    <xf numFmtId="0" fontId="10" fillId="0" borderId="13" xfId="1" applyNumberFormat="1" applyFont="1" applyFill="1" applyBorder="1" applyAlignment="1">
      <alignment horizontal="distributed" vertical="center"/>
    </xf>
    <xf numFmtId="0" fontId="10" fillId="0" borderId="4" xfId="1" applyNumberFormat="1" applyFont="1" applyFill="1" applyBorder="1" applyAlignment="1">
      <alignment horizontal="center" vertical="center" shrinkToFit="1"/>
    </xf>
    <xf numFmtId="0" fontId="10" fillId="0" borderId="1" xfId="1" applyNumberFormat="1" applyFont="1" applyFill="1" applyBorder="1" applyAlignment="1">
      <alignment horizontal="center" vertical="center" shrinkToFit="1"/>
    </xf>
    <xf numFmtId="0" fontId="10" fillId="0" borderId="13" xfId="1" applyNumberFormat="1" applyFont="1" applyFill="1" applyBorder="1" applyAlignment="1">
      <alignment horizontal="center" vertical="center" shrinkToFit="1"/>
    </xf>
    <xf numFmtId="0" fontId="10" fillId="0" borderId="5" xfId="1" applyNumberFormat="1" applyFont="1" applyFill="1" applyBorder="1" applyAlignment="1">
      <alignment horizontal="center" vertical="center" shrinkToFit="1"/>
    </xf>
    <xf numFmtId="0" fontId="10" fillId="0" borderId="6" xfId="1" applyNumberFormat="1" applyFont="1" applyFill="1" applyBorder="1" applyAlignment="1">
      <alignment horizontal="center" vertical="center" shrinkToFit="1"/>
    </xf>
    <xf numFmtId="0" fontId="10" fillId="0" borderId="9" xfId="1" applyNumberFormat="1" applyFont="1" applyFill="1" applyBorder="1" applyAlignment="1">
      <alignment horizontal="center" vertical="center" shrinkToFit="1"/>
    </xf>
    <xf numFmtId="0" fontId="10" fillId="0" borderId="8" xfId="1" applyNumberFormat="1" applyFont="1" applyFill="1" applyBorder="1" applyAlignment="1">
      <alignment horizontal="center" vertical="center" shrinkToFit="1"/>
    </xf>
    <xf numFmtId="0" fontId="10" fillId="0" borderId="0" xfId="1" applyNumberFormat="1" applyFont="1" applyFill="1" applyBorder="1" applyAlignment="1">
      <alignment horizontal="center" vertical="center" shrinkToFit="1"/>
    </xf>
    <xf numFmtId="176" fontId="10" fillId="0" borderId="6" xfId="1" applyNumberFormat="1" applyFont="1" applyFill="1" applyBorder="1" applyAlignment="1">
      <alignment vertical="center"/>
    </xf>
    <xf numFmtId="0" fontId="6" fillId="0" borderId="6" xfId="1" quotePrefix="1" applyNumberFormat="1" applyFont="1" applyFill="1" applyBorder="1" applyAlignment="1">
      <alignment horizontal="center" vertical="center"/>
    </xf>
    <xf numFmtId="0" fontId="6" fillId="0" borderId="9" xfId="1" quotePrefix="1" applyNumberFormat="1" applyFont="1" applyFill="1" applyBorder="1" applyAlignment="1">
      <alignment horizontal="center" vertical="center"/>
    </xf>
    <xf numFmtId="176" fontId="10" fillId="0" borderId="5" xfId="1" applyNumberFormat="1" applyFont="1" applyFill="1" applyBorder="1" applyAlignment="1">
      <alignment vertical="center"/>
    </xf>
    <xf numFmtId="0" fontId="10" fillId="0" borderId="12" xfId="1" applyNumberFormat="1" applyFont="1" applyFill="1" applyBorder="1" applyAlignment="1">
      <alignment horizontal="center" vertical="center"/>
    </xf>
    <xf numFmtId="0" fontId="10" fillId="0" borderId="11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distributed" vertical="center" wrapText="1"/>
    </xf>
    <xf numFmtId="0" fontId="10" fillId="0" borderId="6" xfId="1" applyNumberFormat="1" applyFont="1" applyFill="1" applyBorder="1" applyAlignment="1">
      <alignment horizontal="distributed" vertical="center" wrapText="1"/>
    </xf>
    <xf numFmtId="0" fontId="10" fillId="0" borderId="1" xfId="1" applyNumberFormat="1" applyFont="1" applyFill="1" applyBorder="1" applyAlignment="1">
      <alignment horizontal="distributed" vertical="center" wrapText="1"/>
    </xf>
    <xf numFmtId="0" fontId="10" fillId="0" borderId="6" xfId="1" quotePrefix="1" applyNumberFormat="1" applyFont="1" applyFill="1" applyBorder="1" applyAlignment="1">
      <alignment horizontal="distributed" vertical="center"/>
    </xf>
    <xf numFmtId="180" fontId="10" fillId="0" borderId="5" xfId="1" applyNumberFormat="1" applyFont="1" applyFill="1" applyBorder="1" applyAlignment="1">
      <alignment horizontal="right" vertical="center"/>
    </xf>
    <xf numFmtId="180" fontId="10" fillId="0" borderId="6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0" fontId="16" fillId="0" borderId="10" xfId="1" applyFont="1" applyFill="1" applyBorder="1" applyAlignment="1">
      <alignment horizontal="left" vertical="center"/>
    </xf>
    <xf numFmtId="0" fontId="6" fillId="0" borderId="15" xfId="1" applyFont="1" applyFill="1" applyBorder="1" applyAlignment="1">
      <alignment horizontal="center" vertical="center" justifyLastLine="1"/>
    </xf>
    <xf numFmtId="38" fontId="32" fillId="0" borderId="0" xfId="8" applyNumberFormat="1" applyFont="1" applyFill="1" applyBorder="1" applyAlignment="1">
      <alignment horizontal="left" vertical="center" shrinkToFit="1"/>
    </xf>
    <xf numFmtId="38" fontId="32" fillId="0" borderId="10" xfId="8" applyNumberFormat="1" applyFont="1" applyFill="1" applyBorder="1" applyAlignment="1">
      <alignment horizontal="left" vertical="center" shrinkToFit="1"/>
    </xf>
    <xf numFmtId="176" fontId="32" fillId="2" borderId="0" xfId="8" applyNumberFormat="1" applyFont="1" applyFill="1" applyBorder="1" applyAlignment="1">
      <alignment horizontal="right" vertical="center"/>
    </xf>
    <xf numFmtId="176" fontId="30" fillId="2" borderId="0" xfId="8" applyNumberFormat="1" applyFont="1" applyFill="1" applyBorder="1" applyAlignment="1">
      <alignment horizontal="right" vertical="center"/>
    </xf>
    <xf numFmtId="38" fontId="29" fillId="0" borderId="1" xfId="8" applyNumberFormat="1" applyFont="1" applyFill="1" applyBorder="1" applyAlignment="1">
      <alignment horizontal="left" vertical="center"/>
    </xf>
    <xf numFmtId="38" fontId="31" fillId="0" borderId="0" xfId="8" applyNumberFormat="1" applyFont="1" applyFill="1" applyBorder="1" applyAlignment="1">
      <alignment horizontal="left" vertical="center" shrinkToFit="1"/>
    </xf>
    <xf numFmtId="38" fontId="31" fillId="0" borderId="10" xfId="8" applyNumberFormat="1" applyFont="1" applyFill="1" applyBorder="1" applyAlignment="1">
      <alignment horizontal="left" vertical="center" shrinkToFit="1"/>
    </xf>
    <xf numFmtId="176" fontId="31" fillId="0" borderId="0" xfId="8" applyNumberFormat="1" applyFont="1" applyFill="1" applyBorder="1" applyAlignment="1">
      <alignment horizontal="right" vertical="center"/>
    </xf>
    <xf numFmtId="38" fontId="33" fillId="0" borderId="0" xfId="8" applyNumberFormat="1" applyFont="1" applyFill="1" applyBorder="1" applyAlignment="1">
      <alignment horizontal="left" vertical="center"/>
    </xf>
    <xf numFmtId="38" fontId="33" fillId="0" borderId="10" xfId="8" applyNumberFormat="1" applyFont="1" applyFill="1" applyBorder="1" applyAlignment="1">
      <alignment horizontal="left" vertical="center"/>
    </xf>
    <xf numFmtId="176" fontId="31" fillId="2" borderId="0" xfId="8" applyNumberFormat="1" applyFont="1" applyFill="1" applyBorder="1" applyAlignment="1">
      <alignment horizontal="right" vertical="center"/>
    </xf>
    <xf numFmtId="38" fontId="31" fillId="0" borderId="0" xfId="8" applyNumberFormat="1" applyFont="1" applyFill="1" applyBorder="1" applyAlignment="1">
      <alignment horizontal="center" vertical="center" shrinkToFit="1"/>
    </xf>
    <xf numFmtId="176" fontId="31" fillId="0" borderId="1" xfId="8" applyNumberFormat="1" applyFont="1" applyBorder="1" applyAlignment="1">
      <alignment horizontal="right" vertical="center"/>
    </xf>
    <xf numFmtId="38" fontId="31" fillId="0" borderId="1" xfId="8" applyNumberFormat="1" applyFont="1" applyFill="1" applyBorder="1" applyAlignment="1">
      <alignment horizontal="left" vertical="center" shrinkToFit="1"/>
    </xf>
    <xf numFmtId="38" fontId="31" fillId="0" borderId="13" xfId="8" applyNumberFormat="1" applyFont="1" applyFill="1" applyBorder="1" applyAlignment="1">
      <alignment horizontal="left" vertical="center" shrinkToFit="1"/>
    </xf>
    <xf numFmtId="38" fontId="8" fillId="0" borderId="0" xfId="8" quotePrefix="1" applyNumberFormat="1" applyFont="1" applyFill="1" applyBorder="1" applyAlignment="1">
      <alignment horizontal="left" vertical="center"/>
    </xf>
    <xf numFmtId="38" fontId="29" fillId="0" borderId="15" xfId="8" applyNumberFormat="1" applyFont="1" applyFill="1" applyBorder="1" applyAlignment="1">
      <alignment horizontal="center" vertical="center" justifyLastLine="1"/>
    </xf>
    <xf numFmtId="38" fontId="29" fillId="0" borderId="7" xfId="8" applyNumberFormat="1" applyFont="1" applyFill="1" applyBorder="1" applyAlignment="1">
      <alignment horizontal="center" vertical="center" justifyLastLine="1"/>
    </xf>
    <xf numFmtId="38" fontId="29" fillId="0" borderId="2" xfId="8" applyNumberFormat="1" applyFont="1" applyFill="1" applyBorder="1" applyAlignment="1">
      <alignment horizontal="center" vertical="center" justifyLastLine="1"/>
    </xf>
    <xf numFmtId="38" fontId="29" fillId="0" borderId="7" xfId="8" applyNumberFormat="1" applyFont="1" applyFill="1" applyBorder="1" applyAlignment="1">
      <alignment horizontal="center" vertical="center"/>
    </xf>
    <xf numFmtId="38" fontId="29" fillId="0" borderId="2" xfId="8" applyNumberFormat="1" applyFont="1" applyFill="1" applyBorder="1" applyAlignment="1">
      <alignment horizontal="center" vertical="center"/>
    </xf>
    <xf numFmtId="192" fontId="10" fillId="0" borderId="1" xfId="1" applyNumberFormat="1" applyFont="1" applyFill="1" applyBorder="1" applyAlignment="1">
      <alignment horizontal="center" vertical="center" justifyLastLine="1"/>
    </xf>
    <xf numFmtId="192" fontId="10" fillId="0" borderId="0" xfId="1" applyNumberFormat="1" applyFont="1" applyFill="1" applyBorder="1" applyAlignment="1">
      <alignment horizontal="center" vertical="center" justifyLastLine="1"/>
    </xf>
    <xf numFmtId="192" fontId="10" fillId="0" borderId="6" xfId="1" applyNumberFormat="1" applyFont="1" applyFill="1" applyBorder="1" applyAlignment="1">
      <alignment horizontal="center" vertical="center" justifyLastLine="1"/>
    </xf>
    <xf numFmtId="0" fontId="10" fillId="0" borderId="14" xfId="1" applyNumberFormat="1" applyFont="1" applyFill="1" applyBorder="1" applyAlignment="1">
      <alignment horizontal="center" vertical="center"/>
    </xf>
    <xf numFmtId="0" fontId="10" fillId="0" borderId="5" xfId="1" quotePrefix="1" applyNumberFormat="1" applyFont="1" applyFill="1" applyBorder="1" applyAlignment="1">
      <alignment horizontal="center" vertical="center"/>
    </xf>
    <xf numFmtId="0" fontId="10" fillId="0" borderId="8" xfId="1" quotePrefix="1" applyNumberFormat="1" applyFont="1" applyFill="1" applyBorder="1" applyAlignment="1">
      <alignment horizontal="center" vertical="center"/>
    </xf>
    <xf numFmtId="0" fontId="10" fillId="0" borderId="4" xfId="1" quotePrefix="1" applyNumberFormat="1" applyFont="1" applyFill="1" applyBorder="1" applyAlignment="1">
      <alignment horizontal="center" vertical="center"/>
    </xf>
    <xf numFmtId="38" fontId="5" fillId="0" borderId="0" xfId="1" quotePrefix="1" applyNumberFormat="1" applyFont="1" applyFill="1" applyBorder="1" applyAlignment="1">
      <alignment horizontal="left" vertical="center"/>
    </xf>
    <xf numFmtId="38" fontId="6" fillId="0" borderId="0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4" xfId="1" quotePrefix="1" applyFont="1" applyFill="1" applyBorder="1" applyAlignment="1">
      <alignment horizontal="center" vertical="center"/>
    </xf>
    <xf numFmtId="0" fontId="6" fillId="0" borderId="5" xfId="1" quotePrefix="1" applyFont="1" applyFill="1" applyBorder="1" applyAlignment="1">
      <alignment horizontal="center" vertical="center"/>
    </xf>
    <xf numFmtId="0" fontId="11" fillId="0" borderId="0" xfId="1" quotePrefix="1" applyNumberFormat="1" applyFont="1" applyFill="1" applyBorder="1" applyAlignment="1">
      <alignment horizontal="center" vertical="center"/>
    </xf>
    <xf numFmtId="0" fontId="11" fillId="0" borderId="6" xfId="1" quotePrefix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15" xfId="1" applyNumberFormat="1" applyFont="1" applyFill="1" applyBorder="1" applyAlignment="1">
      <alignment horizontal="center" vertical="center"/>
    </xf>
    <xf numFmtId="0" fontId="6" fillId="0" borderId="2" xfId="1" quotePrefix="1" applyFont="1" applyFill="1" applyBorder="1" applyAlignment="1">
      <alignment horizontal="center" vertical="center"/>
    </xf>
    <xf numFmtId="0" fontId="6" fillId="0" borderId="3" xfId="1" quotePrefix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right" vertical="center"/>
    </xf>
    <xf numFmtId="0" fontId="6" fillId="0" borderId="15" xfId="1" applyFont="1" applyFill="1" applyBorder="1" applyAlignment="1">
      <alignment horizontal="center" vertical="center"/>
    </xf>
  </cellXfs>
  <cellStyles count="9">
    <cellStyle name="パーセント 3" xfId="4"/>
    <cellStyle name="桁区切り 2" xfId="3"/>
    <cellStyle name="桁区切り 3" xfId="2"/>
    <cellStyle name="標準" xfId="0" builtinId="0"/>
    <cellStyle name="標準 2" xfId="6"/>
    <cellStyle name="標準 2 3" xfId="1"/>
    <cellStyle name="標準 2 4" xfId="7"/>
    <cellStyle name="標準 3" xfId="8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11</xdr:row>
      <xdr:rowOff>0</xdr:rowOff>
    </xdr:from>
    <xdr:ext cx="76200" cy="200025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6286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76200" cy="200025"/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2286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76200" cy="200025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0005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104775</xdr:colOff>
      <xdr:row>11</xdr:row>
      <xdr:rowOff>0</xdr:rowOff>
    </xdr:from>
    <xdr:ext cx="76200" cy="200025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4105275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76200" cy="200025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4572000" y="95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76200" cy="200025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10287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85725" cy="200025"/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6286500" y="28575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76200" cy="200025"/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3429000" y="2857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76200" cy="200025"/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4572000" y="10001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</xdr:row>
      <xdr:rowOff>0</xdr:rowOff>
    </xdr:from>
    <xdr:ext cx="76200" cy="20002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0287000" y="95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76200" cy="200025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4572000" y="95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63</xdr:col>
      <xdr:colOff>104775</xdr:colOff>
      <xdr:row>0</xdr:row>
      <xdr:rowOff>0</xdr:rowOff>
    </xdr:from>
    <xdr:ext cx="76200" cy="200025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61092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28575</xdr:colOff>
      <xdr:row>0</xdr:row>
      <xdr:rowOff>0</xdr:rowOff>
    </xdr:from>
    <xdr:ext cx="76200" cy="200025"/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7440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0</xdr:row>
      <xdr:rowOff>0</xdr:rowOff>
    </xdr:from>
    <xdr:ext cx="76200" cy="200025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1145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104775</xdr:colOff>
      <xdr:row>0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29647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104775</xdr:colOff>
      <xdr:row>0</xdr:row>
      <xdr:rowOff>0</xdr:rowOff>
    </xdr:from>
    <xdr:ext cx="76200" cy="200025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2467927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0</xdr:row>
      <xdr:rowOff>0</xdr:rowOff>
    </xdr:from>
    <xdr:ext cx="76200" cy="200025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2743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104</xdr:col>
      <xdr:colOff>0</xdr:colOff>
      <xdr:row>16</xdr:row>
      <xdr:rowOff>0</xdr:rowOff>
    </xdr:from>
    <xdr:ext cx="76200" cy="200025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59436000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28575</xdr:colOff>
      <xdr:row>16</xdr:row>
      <xdr:rowOff>0</xdr:rowOff>
    </xdr:from>
    <xdr:ext cx="76200" cy="219075"/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9744075" y="4762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63</xdr:col>
      <xdr:colOff>104775</xdr:colOff>
      <xdr:row>0</xdr:row>
      <xdr:rowOff>0</xdr:rowOff>
    </xdr:from>
    <xdr:ext cx="85725" cy="200025"/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36109275" y="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0</xdr:colOff>
      <xdr:row>0</xdr:row>
      <xdr:rowOff>0</xdr:rowOff>
    </xdr:from>
    <xdr:ext cx="76200" cy="20002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1145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0</xdr:row>
      <xdr:rowOff>0</xdr:rowOff>
    </xdr:from>
    <xdr:ext cx="76200" cy="20002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743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104</xdr:col>
      <xdr:colOff>0</xdr:colOff>
      <xdr:row>0</xdr:row>
      <xdr:rowOff>0</xdr:rowOff>
    </xdr:from>
    <xdr:ext cx="76200" cy="200025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59436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0</xdr:row>
      <xdr:rowOff>0</xdr:rowOff>
    </xdr:from>
    <xdr:ext cx="76200" cy="200025"/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2743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5715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200025"/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2286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3429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000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4000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3</xdr:row>
      <xdr:rowOff>0</xdr:rowOff>
    </xdr:from>
    <xdr:ext cx="76200" cy="200025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8572500" y="7143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76200" cy="219075"/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2286000" y="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85725" cy="200025"/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5715000" y="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429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0</xdr:row>
      <xdr:rowOff>0</xdr:rowOff>
    </xdr:from>
    <xdr:ext cx="76200" cy="200025"/>
    <xdr:sp macro="" textlink="">
      <xdr:nvSpPr>
        <xdr:cNvPr id="13" name="Text Box 11"/>
        <xdr:cNvSpPr txBox="1">
          <a:spLocks noChangeArrowheads="1"/>
        </xdr:cNvSpPr>
      </xdr:nvSpPr>
      <xdr:spPr bwMode="auto">
        <a:xfrm>
          <a:off x="8572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45720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showGridLines="0" tabSelected="1" zoomScale="85" zoomScaleNormal="85" zoomScaleSheetLayoutView="85" workbookViewId="0">
      <selection sqref="A1:J2"/>
    </sheetView>
  </sheetViews>
  <sheetFormatPr defaultColWidth="7.5" defaultRowHeight="7.9" customHeight="1" x14ac:dyDescent="0.4"/>
  <cols>
    <col min="1" max="2" width="4.5" style="2" customWidth="1"/>
    <col min="3" max="3" width="3" style="2" customWidth="1"/>
    <col min="4" max="4" width="10.5" style="2" customWidth="1"/>
    <col min="5" max="5" width="12" style="2" customWidth="1"/>
    <col min="6" max="8" width="10.5" style="2" customWidth="1"/>
    <col min="9" max="9" width="12" style="2" customWidth="1"/>
    <col min="10" max="10" width="9" style="2" customWidth="1"/>
    <col min="11" max="11" width="10.5" style="2" customWidth="1"/>
    <col min="12" max="15" width="9" style="2" customWidth="1"/>
    <col min="16" max="16" width="12" style="2" customWidth="1"/>
    <col min="17" max="17" width="9" style="2" customWidth="1"/>
    <col min="18" max="18" width="10.5" style="2" customWidth="1"/>
    <col min="19" max="19" width="9" style="2" customWidth="1"/>
    <col min="20" max="16384" width="7.5" style="2"/>
  </cols>
  <sheetData>
    <row r="1" spans="1:19" ht="12" customHeight="1" x14ac:dyDescent="0.4">
      <c r="A1" s="326" t="s">
        <v>0</v>
      </c>
      <c r="B1" s="326"/>
      <c r="C1" s="326"/>
      <c r="D1" s="326"/>
      <c r="E1" s="326"/>
      <c r="F1" s="326"/>
      <c r="G1" s="326"/>
      <c r="H1" s="326"/>
      <c r="I1" s="326"/>
      <c r="J1" s="326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 x14ac:dyDescent="0.4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1"/>
      <c r="L2" s="1"/>
      <c r="M2" s="1"/>
      <c r="N2" s="1"/>
      <c r="O2" s="1"/>
      <c r="P2" s="1"/>
      <c r="Q2" s="1"/>
      <c r="R2" s="1"/>
      <c r="S2" s="1"/>
    </row>
    <row r="3" spans="1:19" ht="12" customHeight="1" x14ac:dyDescent="0.4"/>
    <row r="4" spans="1:19" ht="12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27</v>
      </c>
    </row>
    <row r="5" spans="1:19" ht="12" customHeight="1" x14ac:dyDescent="0.4">
      <c r="A5" s="327" t="s">
        <v>1</v>
      </c>
      <c r="B5" s="327"/>
      <c r="C5" s="327"/>
      <c r="D5" s="5"/>
      <c r="E5" s="6"/>
      <c r="F5" s="6"/>
      <c r="G5" s="6"/>
      <c r="H5" s="6"/>
      <c r="I5" s="330" t="s">
        <v>2</v>
      </c>
      <c r="J5" s="330"/>
      <c r="K5" s="6"/>
      <c r="L5" s="6"/>
      <c r="M5" s="6"/>
      <c r="N5" s="6"/>
      <c r="O5" s="6"/>
      <c r="P5" s="331" t="s">
        <v>3</v>
      </c>
      <c r="Q5" s="332"/>
      <c r="R5" s="331" t="s">
        <v>4</v>
      </c>
      <c r="S5" s="332"/>
    </row>
    <row r="6" spans="1:19" ht="12" customHeight="1" x14ac:dyDescent="0.4">
      <c r="A6" s="328"/>
      <c r="B6" s="328"/>
      <c r="C6" s="328"/>
      <c r="D6" s="333" t="s">
        <v>5</v>
      </c>
      <c r="E6" s="334"/>
      <c r="F6" s="335" t="s">
        <v>6</v>
      </c>
      <c r="G6" s="335"/>
      <c r="H6" s="336" t="s">
        <v>7</v>
      </c>
      <c r="I6" s="335"/>
      <c r="J6" s="7" t="s">
        <v>8</v>
      </c>
      <c r="K6" s="8" t="s">
        <v>9</v>
      </c>
      <c r="L6" s="336" t="s">
        <v>10</v>
      </c>
      <c r="M6" s="335"/>
      <c r="N6" s="333" t="s">
        <v>11</v>
      </c>
      <c r="O6" s="334"/>
      <c r="P6" s="337" t="s">
        <v>12</v>
      </c>
      <c r="Q6" s="338"/>
      <c r="R6" s="339" t="s">
        <v>12</v>
      </c>
      <c r="S6" s="340"/>
    </row>
    <row r="7" spans="1:19" ht="12" customHeight="1" x14ac:dyDescent="0.4">
      <c r="A7" s="329"/>
      <c r="B7" s="329"/>
      <c r="C7" s="329"/>
      <c r="D7" s="9" t="s">
        <v>13</v>
      </c>
      <c r="E7" s="9" t="s">
        <v>14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17</v>
      </c>
      <c r="K7" s="10" t="s">
        <v>14</v>
      </c>
      <c r="L7" s="9" t="s">
        <v>18</v>
      </c>
      <c r="M7" s="9" t="s">
        <v>19</v>
      </c>
      <c r="N7" s="11" t="s">
        <v>17</v>
      </c>
      <c r="O7" s="11" t="s">
        <v>16</v>
      </c>
      <c r="P7" s="9" t="s">
        <v>20</v>
      </c>
      <c r="Q7" s="9" t="s">
        <v>16</v>
      </c>
      <c r="R7" s="9" t="s">
        <v>20</v>
      </c>
      <c r="S7" s="9" t="s">
        <v>16</v>
      </c>
    </row>
    <row r="8" spans="1:19" ht="24" customHeight="1" x14ac:dyDescent="0.4">
      <c r="A8" s="12" t="s">
        <v>28</v>
      </c>
      <c r="B8" s="12">
        <v>25</v>
      </c>
      <c r="C8" s="12" t="s">
        <v>22</v>
      </c>
      <c r="D8" s="14">
        <v>17</v>
      </c>
      <c r="E8" s="13">
        <v>3049</v>
      </c>
      <c r="F8" s="13">
        <v>2</v>
      </c>
      <c r="G8" s="13">
        <v>811</v>
      </c>
      <c r="H8" s="13">
        <v>14</v>
      </c>
      <c r="I8" s="13">
        <v>2205</v>
      </c>
      <c r="J8" s="13">
        <v>1</v>
      </c>
      <c r="K8" s="13">
        <v>33</v>
      </c>
      <c r="L8" s="13">
        <v>0</v>
      </c>
      <c r="M8" s="13">
        <v>0</v>
      </c>
      <c r="N8" s="13">
        <v>0</v>
      </c>
      <c r="O8" s="13">
        <v>0</v>
      </c>
      <c r="P8" s="13">
        <v>297</v>
      </c>
      <c r="Q8" s="13">
        <v>171</v>
      </c>
      <c r="R8" s="13">
        <v>265</v>
      </c>
      <c r="S8" s="13">
        <v>0</v>
      </c>
    </row>
    <row r="9" spans="1:19" ht="24" customHeight="1" x14ac:dyDescent="0.4">
      <c r="A9" s="12"/>
      <c r="B9" s="12">
        <v>26</v>
      </c>
      <c r="C9" s="12"/>
      <c r="D9" s="14">
        <v>17</v>
      </c>
      <c r="E9" s="13">
        <v>3283</v>
      </c>
      <c r="F9" s="13">
        <v>2</v>
      </c>
      <c r="G9" s="13">
        <v>811</v>
      </c>
      <c r="H9" s="13">
        <v>13</v>
      </c>
      <c r="I9" s="13">
        <v>2319</v>
      </c>
      <c r="J9" s="13">
        <v>1</v>
      </c>
      <c r="K9" s="13">
        <v>33</v>
      </c>
      <c r="L9" s="13">
        <v>1</v>
      </c>
      <c r="M9" s="13">
        <v>120</v>
      </c>
      <c r="N9" s="13">
        <v>0</v>
      </c>
      <c r="O9" s="13">
        <v>0</v>
      </c>
      <c r="P9" s="13">
        <v>296</v>
      </c>
      <c r="Q9" s="13">
        <v>153</v>
      </c>
      <c r="R9" s="13">
        <v>264</v>
      </c>
      <c r="S9" s="13">
        <v>0</v>
      </c>
    </row>
    <row r="10" spans="1:19" ht="24" customHeight="1" x14ac:dyDescent="0.4">
      <c r="A10" s="12"/>
      <c r="B10" s="12">
        <v>27</v>
      </c>
      <c r="C10" s="12"/>
      <c r="D10" s="14">
        <v>18</v>
      </c>
      <c r="E10" s="13">
        <v>3501</v>
      </c>
      <c r="F10" s="13">
        <v>2</v>
      </c>
      <c r="G10" s="13">
        <v>811</v>
      </c>
      <c r="H10" s="13">
        <v>14</v>
      </c>
      <c r="I10" s="13">
        <v>2537</v>
      </c>
      <c r="J10" s="13">
        <v>1</v>
      </c>
      <c r="K10" s="13">
        <v>33</v>
      </c>
      <c r="L10" s="13">
        <v>1</v>
      </c>
      <c r="M10" s="13">
        <v>120</v>
      </c>
      <c r="N10" s="13">
        <v>0</v>
      </c>
      <c r="O10" s="13">
        <v>0</v>
      </c>
      <c r="P10" s="13">
        <v>293</v>
      </c>
      <c r="Q10" s="13">
        <v>145</v>
      </c>
      <c r="R10" s="13">
        <v>264</v>
      </c>
      <c r="S10" s="13">
        <v>0</v>
      </c>
    </row>
    <row r="11" spans="1:19" ht="24" customHeight="1" x14ac:dyDescent="0.4">
      <c r="A11" s="12"/>
      <c r="B11" s="12">
        <v>28</v>
      </c>
      <c r="C11" s="12"/>
      <c r="D11" s="14">
        <v>18</v>
      </c>
      <c r="E11" s="13">
        <v>3437</v>
      </c>
      <c r="F11" s="13">
        <v>2</v>
      </c>
      <c r="G11" s="13">
        <v>811</v>
      </c>
      <c r="H11" s="13">
        <v>14</v>
      </c>
      <c r="I11" s="13">
        <v>2473</v>
      </c>
      <c r="J11" s="13">
        <v>1</v>
      </c>
      <c r="K11" s="13">
        <v>33</v>
      </c>
      <c r="L11" s="13">
        <v>1</v>
      </c>
      <c r="M11" s="13">
        <v>120</v>
      </c>
      <c r="N11" s="13">
        <v>0</v>
      </c>
      <c r="O11" s="13">
        <v>0</v>
      </c>
      <c r="P11" s="13">
        <v>285</v>
      </c>
      <c r="Q11" s="13">
        <v>145</v>
      </c>
      <c r="R11" s="13">
        <v>269</v>
      </c>
      <c r="S11" s="13">
        <v>0</v>
      </c>
    </row>
    <row r="12" spans="1:19" ht="24" customHeight="1" x14ac:dyDescent="0.4">
      <c r="A12" s="12"/>
      <c r="B12" s="12">
        <v>29</v>
      </c>
      <c r="C12" s="12"/>
      <c r="D12" s="14">
        <v>18</v>
      </c>
      <c r="E12" s="13">
        <v>3444</v>
      </c>
      <c r="F12" s="13">
        <v>2</v>
      </c>
      <c r="G12" s="13">
        <v>811</v>
      </c>
      <c r="H12" s="13">
        <v>14</v>
      </c>
      <c r="I12" s="13">
        <v>2482</v>
      </c>
      <c r="J12" s="13">
        <v>1</v>
      </c>
      <c r="K12" s="13">
        <v>31</v>
      </c>
      <c r="L12" s="13">
        <v>1</v>
      </c>
      <c r="M12" s="13">
        <v>120</v>
      </c>
      <c r="N12" s="13">
        <v>0</v>
      </c>
      <c r="O12" s="13">
        <v>0</v>
      </c>
      <c r="P12" s="13">
        <v>288</v>
      </c>
      <c r="Q12" s="13">
        <v>139</v>
      </c>
      <c r="R12" s="13">
        <v>269</v>
      </c>
      <c r="S12" s="13">
        <v>0</v>
      </c>
    </row>
    <row r="13" spans="1:19" ht="24" customHeight="1" x14ac:dyDescent="0.4">
      <c r="A13" s="12"/>
      <c r="B13" s="12">
        <v>30</v>
      </c>
      <c r="C13" s="12"/>
      <c r="D13" s="14">
        <v>18</v>
      </c>
      <c r="E13" s="13">
        <v>3431</v>
      </c>
      <c r="F13" s="13">
        <v>2</v>
      </c>
      <c r="G13" s="13">
        <v>798</v>
      </c>
      <c r="H13" s="13">
        <v>14</v>
      </c>
      <c r="I13" s="13">
        <v>2482</v>
      </c>
      <c r="J13" s="13">
        <v>1</v>
      </c>
      <c r="K13" s="13">
        <v>31</v>
      </c>
      <c r="L13" s="13">
        <v>1</v>
      </c>
      <c r="M13" s="13">
        <v>120</v>
      </c>
      <c r="N13" s="13">
        <v>0</v>
      </c>
      <c r="O13" s="13">
        <v>0</v>
      </c>
      <c r="P13" s="13">
        <v>287</v>
      </c>
      <c r="Q13" s="13">
        <v>139</v>
      </c>
      <c r="R13" s="13">
        <v>277</v>
      </c>
      <c r="S13" s="13">
        <v>0</v>
      </c>
    </row>
    <row r="14" spans="1:19" ht="24" customHeight="1" x14ac:dyDescent="0.4">
      <c r="A14" s="12"/>
      <c r="B14" s="12">
        <v>31</v>
      </c>
      <c r="C14" s="12"/>
      <c r="D14" s="14">
        <v>19</v>
      </c>
      <c r="E14" s="13">
        <v>3565</v>
      </c>
      <c r="F14" s="13">
        <v>2</v>
      </c>
      <c r="G14" s="13">
        <v>781</v>
      </c>
      <c r="H14" s="13">
        <v>15</v>
      </c>
      <c r="I14" s="13">
        <v>2573</v>
      </c>
      <c r="J14" s="13">
        <v>1</v>
      </c>
      <c r="K14" s="13">
        <v>31</v>
      </c>
      <c r="L14" s="13">
        <v>1</v>
      </c>
      <c r="M14" s="13">
        <v>180</v>
      </c>
      <c r="N14" s="13" t="s">
        <v>23</v>
      </c>
      <c r="O14" s="13" t="s">
        <v>23</v>
      </c>
      <c r="P14" s="13">
        <v>287</v>
      </c>
      <c r="Q14" s="13">
        <v>129</v>
      </c>
      <c r="R14" s="13">
        <v>277</v>
      </c>
      <c r="S14" s="13" t="s">
        <v>23</v>
      </c>
    </row>
    <row r="15" spans="1:19" ht="24" customHeight="1" x14ac:dyDescent="0.4">
      <c r="A15" s="12" t="s">
        <v>24</v>
      </c>
      <c r="B15" s="12">
        <v>2</v>
      </c>
      <c r="C15" s="12"/>
      <c r="D15" s="14">
        <v>19</v>
      </c>
      <c r="E15" s="13">
        <v>3599</v>
      </c>
      <c r="F15" s="13">
        <v>2</v>
      </c>
      <c r="G15" s="13">
        <v>781</v>
      </c>
      <c r="H15" s="13">
        <v>15</v>
      </c>
      <c r="I15" s="13">
        <v>2607</v>
      </c>
      <c r="J15" s="13">
        <v>1</v>
      </c>
      <c r="K15" s="13">
        <v>31</v>
      </c>
      <c r="L15" s="13">
        <v>1</v>
      </c>
      <c r="M15" s="13">
        <v>180</v>
      </c>
      <c r="N15" s="13">
        <v>0</v>
      </c>
      <c r="O15" s="13">
        <v>0</v>
      </c>
      <c r="P15" s="13">
        <v>287</v>
      </c>
      <c r="Q15" s="13">
        <v>127</v>
      </c>
      <c r="R15" s="13">
        <v>280</v>
      </c>
      <c r="S15" s="13">
        <v>0</v>
      </c>
    </row>
    <row r="16" spans="1:19" ht="24" customHeight="1" x14ac:dyDescent="0.4">
      <c r="A16" s="12"/>
      <c r="B16" s="12">
        <v>3</v>
      </c>
      <c r="C16" s="12"/>
      <c r="D16" s="14">
        <v>19</v>
      </c>
      <c r="E16" s="13">
        <v>3599</v>
      </c>
      <c r="F16" s="13">
        <v>2</v>
      </c>
      <c r="G16" s="13">
        <v>781</v>
      </c>
      <c r="H16" s="13">
        <v>15</v>
      </c>
      <c r="I16" s="13">
        <v>2607</v>
      </c>
      <c r="J16" s="13">
        <v>1</v>
      </c>
      <c r="K16" s="13">
        <v>31</v>
      </c>
      <c r="L16" s="13">
        <v>1</v>
      </c>
      <c r="M16" s="13">
        <v>180</v>
      </c>
      <c r="N16" s="13">
        <v>0</v>
      </c>
      <c r="O16" s="13">
        <v>0</v>
      </c>
      <c r="P16" s="13">
        <v>284</v>
      </c>
      <c r="Q16" s="13">
        <v>127</v>
      </c>
      <c r="R16" s="13">
        <v>278</v>
      </c>
      <c r="S16" s="13">
        <v>0</v>
      </c>
    </row>
    <row r="17" spans="1:23" ht="24" customHeight="1" x14ac:dyDescent="0.4">
      <c r="A17" s="15"/>
      <c r="B17" s="15">
        <v>4</v>
      </c>
      <c r="C17" s="15"/>
      <c r="D17" s="16">
        <v>19</v>
      </c>
      <c r="E17" s="17">
        <v>3699</v>
      </c>
      <c r="F17" s="17">
        <v>2</v>
      </c>
      <c r="G17" s="17">
        <v>781</v>
      </c>
      <c r="H17" s="17">
        <v>15</v>
      </c>
      <c r="I17" s="17">
        <v>2707</v>
      </c>
      <c r="J17" s="17">
        <v>1</v>
      </c>
      <c r="K17" s="17">
        <v>31</v>
      </c>
      <c r="L17" s="17">
        <v>1</v>
      </c>
      <c r="M17" s="17">
        <v>180</v>
      </c>
      <c r="N17" s="17" t="s">
        <v>29</v>
      </c>
      <c r="O17" s="17" t="s">
        <v>29</v>
      </c>
      <c r="P17" s="17">
        <v>287</v>
      </c>
      <c r="Q17" s="17">
        <v>127</v>
      </c>
      <c r="R17" s="17">
        <v>277</v>
      </c>
      <c r="S17" s="17" t="s">
        <v>29</v>
      </c>
      <c r="T17" s="18"/>
      <c r="U17" s="18"/>
      <c r="V17" s="18"/>
      <c r="W17" s="18"/>
    </row>
    <row r="18" spans="1:23" ht="12" customHeight="1" x14ac:dyDescent="0.4">
      <c r="A18" s="19" t="s">
        <v>25</v>
      </c>
    </row>
    <row r="19" spans="1:23" ht="12" customHeight="1" x14ac:dyDescent="0.4">
      <c r="A19" s="2" t="s">
        <v>26</v>
      </c>
    </row>
    <row r="20" spans="1:23" ht="12" customHeight="1" x14ac:dyDescent="0.4"/>
    <row r="21" spans="1:23" ht="12" customHeight="1" x14ac:dyDescent="0.4"/>
  </sheetData>
  <mergeCells count="12">
    <mergeCell ref="A1:J2"/>
    <mergeCell ref="A5:C7"/>
    <mergeCell ref="I5:J5"/>
    <mergeCell ref="P5:Q5"/>
    <mergeCell ref="R5:S5"/>
    <mergeCell ref="D6:E6"/>
    <mergeCell ref="F6:G6"/>
    <mergeCell ref="H6:I6"/>
    <mergeCell ref="L6:M6"/>
    <mergeCell ref="N6:O6"/>
    <mergeCell ref="P6:Q6"/>
    <mergeCell ref="R6:S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50" fitToHeight="0" orientation="portrait" r:id="rId1"/>
  <headerFooter differentOddEven="1">
    <evenHeader>&amp;R&amp;"ＭＳ 明朝,標準" 17 保健及び衛生</evenHeader>
    <firstHeader xml:space="preserve">&amp;C&amp;"ＭＳ ゴシック,太字"&amp;18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zoomScaleNormal="100" zoomScaleSheetLayoutView="100" workbookViewId="0">
      <selection sqref="A1:C2"/>
    </sheetView>
  </sheetViews>
  <sheetFormatPr defaultColWidth="7.5" defaultRowHeight="7.9" customHeight="1" x14ac:dyDescent="0.4"/>
  <cols>
    <col min="1" max="1" width="40.5" style="67" customWidth="1"/>
    <col min="2" max="2" width="10.5" style="67" customWidth="1"/>
    <col min="3" max="3" width="12" style="67" customWidth="1"/>
    <col min="4" max="4" width="10.5" style="67" customWidth="1"/>
    <col min="5" max="5" width="12" style="67" customWidth="1"/>
    <col min="6" max="16384" width="7.5" style="67"/>
  </cols>
  <sheetData>
    <row r="1" spans="1:5" ht="12" customHeight="1" x14ac:dyDescent="0.4">
      <c r="A1" s="490" t="s">
        <v>259</v>
      </c>
      <c r="B1" s="490"/>
      <c r="C1" s="490"/>
    </row>
    <row r="2" spans="1:5" ht="12" customHeight="1" x14ac:dyDescent="0.4">
      <c r="A2" s="490"/>
      <c r="B2" s="490"/>
      <c r="C2" s="490"/>
    </row>
    <row r="3" spans="1:5" ht="12" customHeight="1" x14ac:dyDescent="0.4"/>
    <row r="4" spans="1:5" ht="12" customHeight="1" x14ac:dyDescent="0.4">
      <c r="A4" s="449" t="s">
        <v>258</v>
      </c>
      <c r="B4" s="571" t="s">
        <v>257</v>
      </c>
      <c r="C4" s="572"/>
      <c r="D4" s="571" t="s">
        <v>256</v>
      </c>
      <c r="E4" s="572"/>
    </row>
    <row r="5" spans="1:5" ht="12" customHeight="1" x14ac:dyDescent="0.4">
      <c r="A5" s="452"/>
      <c r="B5" s="157" t="s">
        <v>255</v>
      </c>
      <c r="C5" s="157" t="s">
        <v>254</v>
      </c>
      <c r="D5" s="157" t="s">
        <v>255</v>
      </c>
      <c r="E5" s="157" t="s">
        <v>254</v>
      </c>
    </row>
    <row r="6" spans="1:5" ht="24" customHeight="1" x14ac:dyDescent="0.4">
      <c r="A6" s="156" t="s">
        <v>253</v>
      </c>
      <c r="B6" s="141">
        <v>3991</v>
      </c>
      <c r="C6" s="135">
        <v>3318</v>
      </c>
      <c r="D6" s="141">
        <v>3954</v>
      </c>
      <c r="E6" s="135">
        <v>3236</v>
      </c>
    </row>
    <row r="7" spans="1:5" ht="24" customHeight="1" x14ac:dyDescent="0.4">
      <c r="A7" s="128" t="s">
        <v>252</v>
      </c>
      <c r="B7" s="141">
        <v>13812</v>
      </c>
      <c r="C7" s="135">
        <v>14439</v>
      </c>
      <c r="D7" s="141">
        <v>13192</v>
      </c>
      <c r="E7" s="135">
        <v>13147</v>
      </c>
    </row>
    <row r="8" spans="1:5" ht="24" customHeight="1" x14ac:dyDescent="0.4">
      <c r="A8" s="128" t="s">
        <v>251</v>
      </c>
      <c r="B8" s="141">
        <v>19637</v>
      </c>
      <c r="C8" s="135">
        <v>17271</v>
      </c>
      <c r="D8" s="141">
        <v>19032</v>
      </c>
      <c r="E8" s="135">
        <v>9903</v>
      </c>
    </row>
    <row r="9" spans="1:5" ht="24" customHeight="1" x14ac:dyDescent="0.4">
      <c r="A9" s="128" t="s">
        <v>250</v>
      </c>
      <c r="B9" s="141">
        <v>7486</v>
      </c>
      <c r="C9" s="135">
        <v>7336</v>
      </c>
      <c r="D9" s="141">
        <v>7307</v>
      </c>
      <c r="E9" s="135">
        <v>6932</v>
      </c>
    </row>
    <row r="10" spans="1:5" ht="24" customHeight="1" x14ac:dyDescent="0.4">
      <c r="A10" s="128" t="s">
        <v>249</v>
      </c>
      <c r="B10" s="141">
        <v>3386</v>
      </c>
      <c r="C10" s="135">
        <v>3543</v>
      </c>
      <c r="D10" s="141">
        <v>3256</v>
      </c>
      <c r="E10" s="135">
        <v>3225</v>
      </c>
    </row>
    <row r="11" spans="1:5" ht="24" customHeight="1" x14ac:dyDescent="0.4">
      <c r="A11" s="128" t="s">
        <v>248</v>
      </c>
      <c r="B11" s="141">
        <v>13544</v>
      </c>
      <c r="C11" s="135">
        <v>14419</v>
      </c>
      <c r="D11" s="141">
        <v>13024</v>
      </c>
      <c r="E11" s="135">
        <v>13070</v>
      </c>
    </row>
    <row r="12" spans="1:5" ht="24" customHeight="1" x14ac:dyDescent="0.4">
      <c r="A12" s="128" t="s">
        <v>247</v>
      </c>
      <c r="B12" s="141">
        <v>13544</v>
      </c>
      <c r="C12" s="135">
        <v>14017</v>
      </c>
      <c r="D12" s="141">
        <v>13024</v>
      </c>
      <c r="E12" s="135">
        <v>13046</v>
      </c>
    </row>
    <row r="13" spans="1:5" ht="24" customHeight="1" x14ac:dyDescent="0.4">
      <c r="A13" s="128" t="s">
        <v>246</v>
      </c>
      <c r="B13" s="141">
        <v>5763</v>
      </c>
      <c r="C13" s="135">
        <v>464</v>
      </c>
      <c r="D13" s="141">
        <v>28857</v>
      </c>
      <c r="E13" s="135">
        <v>1757</v>
      </c>
    </row>
    <row r="14" spans="1:5" ht="24" customHeight="1" x14ac:dyDescent="0.4">
      <c r="A14" s="128" t="s">
        <v>245</v>
      </c>
      <c r="B14" s="141">
        <v>7306</v>
      </c>
      <c r="C14" s="135">
        <v>7348</v>
      </c>
      <c r="D14" s="141">
        <v>6846</v>
      </c>
      <c r="E14" s="135">
        <v>6496</v>
      </c>
    </row>
    <row r="15" spans="1:5" ht="24" customHeight="1" x14ac:dyDescent="0.4">
      <c r="A15" s="126" t="s">
        <v>244</v>
      </c>
      <c r="B15" s="155">
        <v>10158</v>
      </c>
      <c r="C15" s="138">
        <v>10421</v>
      </c>
      <c r="D15" s="155">
        <v>9768</v>
      </c>
      <c r="E15" s="138">
        <v>9675</v>
      </c>
    </row>
    <row r="16" spans="1:5" ht="12" customHeight="1" x14ac:dyDescent="0.4">
      <c r="A16" s="121" t="s">
        <v>243</v>
      </c>
      <c r="B16" s="154"/>
      <c r="C16" s="154"/>
      <c r="D16" s="154"/>
      <c r="E16" s="154"/>
    </row>
    <row r="17" spans="1:5" ht="12" customHeight="1" x14ac:dyDescent="0.4">
      <c r="A17" s="119" t="s">
        <v>242</v>
      </c>
      <c r="B17" s="119"/>
      <c r="C17" s="119"/>
      <c r="D17" s="119"/>
      <c r="E17" s="119"/>
    </row>
    <row r="18" spans="1:5" ht="12" customHeight="1" x14ac:dyDescent="0.4">
      <c r="A18" s="119" t="s">
        <v>241</v>
      </c>
      <c r="B18" s="119"/>
      <c r="C18" s="119"/>
      <c r="D18" s="119"/>
      <c r="E18" s="119"/>
    </row>
    <row r="19" spans="1:5" ht="12" customHeight="1" x14ac:dyDescent="0.4"/>
    <row r="20" spans="1:5" ht="12" customHeight="1" x14ac:dyDescent="0.4"/>
  </sheetData>
  <mergeCells count="4">
    <mergeCell ref="D4:E4"/>
    <mergeCell ref="A1:C2"/>
    <mergeCell ref="A4:A5"/>
    <mergeCell ref="B4:C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landscape" cellComments="asDisplayed" horizontalDpi="300" verticalDpi="300" r:id="rId1"/>
  <headerFooter differentOddEven="1">
    <evenHeader>&amp;R&amp;"ＭＳ 明朝,標準" 17 保健及び衛生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1" width="4.5" style="67" customWidth="1"/>
    <col min="2" max="2" width="3" style="67" customWidth="1"/>
    <col min="3" max="3" width="4.5" style="67" customWidth="1"/>
    <col min="4" max="9" width="10.5" style="67" customWidth="1"/>
    <col min="10" max="10" width="12" style="67" customWidth="1"/>
    <col min="11" max="11" width="10.5" style="67" customWidth="1"/>
    <col min="12" max="13" width="16.5" style="67" customWidth="1"/>
    <col min="14" max="15" width="15" style="67" customWidth="1"/>
    <col min="16" max="16" width="13.5" style="67" customWidth="1"/>
    <col min="17" max="16384" width="7.5" style="67"/>
  </cols>
  <sheetData>
    <row r="1" spans="1:16" ht="12" customHeight="1" x14ac:dyDescent="0.4">
      <c r="A1" s="577" t="s">
        <v>240</v>
      </c>
      <c r="B1" s="577"/>
      <c r="C1" s="577"/>
      <c r="D1" s="577"/>
      <c r="E1" s="577"/>
      <c r="F1" s="577"/>
      <c r="G1" s="577"/>
      <c r="H1" s="577"/>
      <c r="I1" s="577"/>
      <c r="J1" s="577"/>
      <c r="K1" s="137"/>
      <c r="L1" s="137"/>
      <c r="M1" s="137"/>
      <c r="N1" s="137"/>
      <c r="O1" s="137"/>
      <c r="P1" s="137"/>
    </row>
    <row r="2" spans="1:16" ht="12" customHeight="1" x14ac:dyDescent="0.4">
      <c r="A2" s="577"/>
      <c r="B2" s="577"/>
      <c r="C2" s="577"/>
      <c r="D2" s="577"/>
      <c r="E2" s="577"/>
      <c r="F2" s="577"/>
      <c r="G2" s="577"/>
      <c r="H2" s="577"/>
      <c r="I2" s="577"/>
      <c r="J2" s="577"/>
      <c r="K2" s="137"/>
      <c r="L2" s="137"/>
      <c r="M2" s="137"/>
      <c r="N2" s="137"/>
      <c r="O2" s="137"/>
      <c r="P2" s="137"/>
    </row>
    <row r="3" spans="1:16" ht="12" customHeight="1" x14ac:dyDescent="0.4"/>
    <row r="4" spans="1:16" ht="12" customHeight="1" x14ac:dyDescent="0.4">
      <c r="A4" s="578" t="s">
        <v>194</v>
      </c>
      <c r="B4" s="578"/>
      <c r="C4" s="578"/>
      <c r="D4" s="581" t="s">
        <v>239</v>
      </c>
      <c r="E4" s="573" t="s">
        <v>217</v>
      </c>
      <c r="F4" s="153" t="s">
        <v>238</v>
      </c>
      <c r="G4" s="586" t="s">
        <v>237</v>
      </c>
      <c r="H4" s="587"/>
      <c r="I4" s="587"/>
      <c r="J4" s="587"/>
      <c r="K4" s="588" t="s">
        <v>236</v>
      </c>
      <c r="L4" s="588"/>
      <c r="M4" s="588"/>
      <c r="N4" s="588"/>
      <c r="O4" s="573" t="s">
        <v>214</v>
      </c>
      <c r="P4" s="153" t="s">
        <v>235</v>
      </c>
    </row>
    <row r="5" spans="1:16" ht="12" customHeight="1" x14ac:dyDescent="0.4">
      <c r="A5" s="579"/>
      <c r="B5" s="579"/>
      <c r="C5" s="579"/>
      <c r="D5" s="582"/>
      <c r="E5" s="584"/>
      <c r="F5" s="150" t="s">
        <v>207</v>
      </c>
      <c r="G5" s="576" t="s">
        <v>234</v>
      </c>
      <c r="H5" s="576"/>
      <c r="I5" s="576"/>
      <c r="J5" s="152" t="s">
        <v>233</v>
      </c>
      <c r="K5" s="151" t="s">
        <v>232</v>
      </c>
      <c r="L5" s="495" t="s">
        <v>231</v>
      </c>
      <c r="M5" s="495"/>
      <c r="N5" s="576" t="s">
        <v>230</v>
      </c>
      <c r="O5" s="574"/>
      <c r="P5" s="150" t="s">
        <v>229</v>
      </c>
    </row>
    <row r="6" spans="1:16" s="143" customFormat="1" ht="12" customHeight="1" x14ac:dyDescent="0.4">
      <c r="A6" s="580"/>
      <c r="B6" s="580"/>
      <c r="C6" s="580"/>
      <c r="D6" s="583"/>
      <c r="E6" s="585"/>
      <c r="F6" s="149" t="s">
        <v>228</v>
      </c>
      <c r="G6" s="148" t="s">
        <v>227</v>
      </c>
      <c r="H6" s="148" t="s">
        <v>226</v>
      </c>
      <c r="I6" s="148" t="s">
        <v>225</v>
      </c>
      <c r="J6" s="145" t="s">
        <v>224</v>
      </c>
      <c r="K6" s="147" t="s">
        <v>223</v>
      </c>
      <c r="L6" s="146" t="s">
        <v>224</v>
      </c>
      <c r="M6" s="145" t="s">
        <v>223</v>
      </c>
      <c r="N6" s="576"/>
      <c r="O6" s="575"/>
      <c r="P6" s="144" t="s">
        <v>222</v>
      </c>
    </row>
    <row r="7" spans="1:16" ht="24" customHeight="1" x14ac:dyDescent="0.4">
      <c r="A7" s="142" t="s">
        <v>28</v>
      </c>
      <c r="B7" s="142">
        <v>29</v>
      </c>
      <c r="C7" s="142" t="s">
        <v>182</v>
      </c>
      <c r="D7" s="141">
        <v>3876</v>
      </c>
      <c r="E7" s="135">
        <v>11852</v>
      </c>
      <c r="F7" s="135">
        <v>15556</v>
      </c>
      <c r="G7" s="135">
        <v>3584</v>
      </c>
      <c r="H7" s="135">
        <v>3410</v>
      </c>
      <c r="I7" s="135">
        <v>3381</v>
      </c>
      <c r="J7" s="135">
        <v>3769</v>
      </c>
      <c r="K7" s="135">
        <v>3762</v>
      </c>
      <c r="L7" s="135">
        <v>3624</v>
      </c>
      <c r="M7" s="135">
        <v>3614</v>
      </c>
      <c r="N7" s="135">
        <v>3485</v>
      </c>
      <c r="O7" s="135">
        <v>10030</v>
      </c>
      <c r="P7" s="135">
        <v>875</v>
      </c>
    </row>
    <row r="8" spans="1:16" ht="24" customHeight="1" x14ac:dyDescent="0.4">
      <c r="A8" s="142"/>
      <c r="B8" s="142">
        <f>SUM(B7+1)</f>
        <v>30</v>
      </c>
      <c r="C8" s="142"/>
      <c r="D8" s="141">
        <v>3937</v>
      </c>
      <c r="E8" s="135">
        <v>11095</v>
      </c>
      <c r="F8" s="135">
        <v>15128</v>
      </c>
      <c r="G8" s="135">
        <v>3573</v>
      </c>
      <c r="H8" s="135">
        <v>3438</v>
      </c>
      <c r="I8" s="135">
        <v>3415</v>
      </c>
      <c r="J8" s="135">
        <v>3628</v>
      </c>
      <c r="K8" s="135">
        <v>3627</v>
      </c>
      <c r="L8" s="135">
        <v>3763</v>
      </c>
      <c r="M8" s="135">
        <v>3749</v>
      </c>
      <c r="N8" s="135">
        <v>3479</v>
      </c>
      <c r="O8" s="135">
        <v>9649</v>
      </c>
      <c r="P8" s="135">
        <v>841</v>
      </c>
    </row>
    <row r="9" spans="1:16" ht="24" customHeight="1" x14ac:dyDescent="0.4">
      <c r="A9" s="142" t="s">
        <v>24</v>
      </c>
      <c r="B9" s="142" t="s">
        <v>102</v>
      </c>
      <c r="C9" s="142"/>
      <c r="D9" s="141">
        <v>3737</v>
      </c>
      <c r="E9" s="135">
        <v>9401</v>
      </c>
      <c r="F9" s="135">
        <v>14213</v>
      </c>
      <c r="G9" s="135">
        <v>3539</v>
      </c>
      <c r="H9" s="135">
        <v>3384</v>
      </c>
      <c r="I9" s="135">
        <v>3333</v>
      </c>
      <c r="J9" s="135">
        <v>3390</v>
      </c>
      <c r="K9" s="135">
        <v>3387</v>
      </c>
      <c r="L9" s="135">
        <v>3302</v>
      </c>
      <c r="M9" s="135">
        <v>3286</v>
      </c>
      <c r="N9" s="135">
        <v>3431</v>
      </c>
      <c r="O9" s="135">
        <v>9719</v>
      </c>
      <c r="P9" s="135">
        <v>749</v>
      </c>
    </row>
    <row r="10" spans="1:16" ht="24" customHeight="1" x14ac:dyDescent="0.4">
      <c r="A10" s="142"/>
      <c r="B10" s="142">
        <v>2</v>
      </c>
      <c r="C10" s="142"/>
      <c r="D10" s="141">
        <v>3516</v>
      </c>
      <c r="E10" s="135">
        <v>4528</v>
      </c>
      <c r="F10" s="135">
        <v>12554</v>
      </c>
      <c r="G10" s="135">
        <v>3428</v>
      </c>
      <c r="H10" s="135">
        <v>3299</v>
      </c>
      <c r="I10" s="135">
        <v>3275</v>
      </c>
      <c r="J10" s="135">
        <v>3744</v>
      </c>
      <c r="K10" s="135">
        <v>3634</v>
      </c>
      <c r="L10" s="135">
        <v>3405</v>
      </c>
      <c r="M10" s="135">
        <v>3398</v>
      </c>
      <c r="N10" s="135">
        <v>3328</v>
      </c>
      <c r="O10" s="135">
        <v>8565</v>
      </c>
      <c r="P10" s="135">
        <v>734</v>
      </c>
    </row>
    <row r="11" spans="1:16" ht="24" customHeight="1" x14ac:dyDescent="0.4">
      <c r="A11" s="140"/>
      <c r="B11" s="140">
        <v>3</v>
      </c>
      <c r="C11" s="140"/>
      <c r="D11" s="139">
        <v>3237</v>
      </c>
      <c r="E11" s="138">
        <v>6837</v>
      </c>
      <c r="F11" s="138">
        <v>12078</v>
      </c>
      <c r="G11" s="138">
        <v>3179</v>
      </c>
      <c r="H11" s="138">
        <v>3047</v>
      </c>
      <c r="I11" s="138">
        <v>3045</v>
      </c>
      <c r="J11" s="138">
        <v>3160</v>
      </c>
      <c r="K11" s="138">
        <v>3244</v>
      </c>
      <c r="L11" s="138">
        <v>3935</v>
      </c>
      <c r="M11" s="138">
        <v>3927</v>
      </c>
      <c r="N11" s="138">
        <v>3068</v>
      </c>
      <c r="O11" s="138">
        <v>9186</v>
      </c>
      <c r="P11" s="138">
        <v>1190</v>
      </c>
    </row>
    <row r="12" spans="1:16" ht="12" customHeight="1" x14ac:dyDescent="0.15">
      <c r="A12" s="119" t="s">
        <v>221</v>
      </c>
      <c r="B12" s="120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</row>
    <row r="13" spans="1:16" ht="12" customHeight="1" x14ac:dyDescent="0.4"/>
    <row r="14" spans="1:16" ht="12" customHeight="1" x14ac:dyDescent="0.4"/>
  </sheetData>
  <mergeCells count="10">
    <mergeCell ref="O4:O6"/>
    <mergeCell ref="G5:I5"/>
    <mergeCell ref="L5:M5"/>
    <mergeCell ref="N5:N6"/>
    <mergeCell ref="A1:J2"/>
    <mergeCell ref="A4:C6"/>
    <mergeCell ref="D4:D6"/>
    <mergeCell ref="E4:E6"/>
    <mergeCell ref="G4:J4"/>
    <mergeCell ref="K4:N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landscape" cellComments="asDisplayed" r:id="rId1"/>
  <headerFooter differentOddEven="1">
    <evenHeader>&amp;R&amp;"ＭＳ 明朝,標準" 17 保健及び衛生</evenHeader>
  </headerFooter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L32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4"/>
  <cols>
    <col min="1" max="116" width="1.5" style="67" customWidth="1"/>
    <col min="117" max="16384" width="7.5" style="67"/>
  </cols>
  <sheetData>
    <row r="1" spans="1:116" ht="12" customHeight="1" x14ac:dyDescent="0.4">
      <c r="A1" s="577" t="s">
        <v>220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577"/>
      <c r="AV1" s="577"/>
      <c r="AW1" s="577"/>
      <c r="AX1" s="577"/>
      <c r="AY1" s="577"/>
      <c r="AZ1" s="577"/>
      <c r="BA1" s="577"/>
      <c r="BB1" s="577"/>
      <c r="BC1" s="577"/>
      <c r="BD1" s="577"/>
      <c r="BE1" s="577"/>
      <c r="BF1" s="57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</row>
    <row r="2" spans="1:116" ht="12" customHeight="1" x14ac:dyDescent="0.4">
      <c r="A2" s="577"/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7"/>
      <c r="Z2" s="577"/>
      <c r="AA2" s="577"/>
      <c r="AB2" s="577"/>
      <c r="AC2" s="577"/>
      <c r="AD2" s="577"/>
      <c r="AE2" s="577"/>
      <c r="AF2" s="577"/>
      <c r="AG2" s="577"/>
      <c r="AH2" s="577"/>
      <c r="AI2" s="577"/>
      <c r="AJ2" s="577"/>
      <c r="AK2" s="577"/>
      <c r="AL2" s="577"/>
      <c r="AM2" s="577"/>
      <c r="AN2" s="577"/>
      <c r="AO2" s="577"/>
      <c r="AP2" s="577"/>
      <c r="AQ2" s="577"/>
      <c r="AR2" s="577"/>
      <c r="AS2" s="577"/>
      <c r="AT2" s="577"/>
      <c r="AU2" s="577"/>
      <c r="AV2" s="577"/>
      <c r="AW2" s="577"/>
      <c r="AX2" s="577"/>
      <c r="AY2" s="577"/>
      <c r="AZ2" s="577"/>
      <c r="BA2" s="577"/>
      <c r="BB2" s="577"/>
      <c r="BC2" s="577"/>
      <c r="BD2" s="577"/>
      <c r="BE2" s="577"/>
      <c r="BF2" s="57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</row>
    <row r="3" spans="1:116" ht="12" customHeight="1" x14ac:dyDescent="0.4"/>
    <row r="4" spans="1:116" ht="12" customHeight="1" x14ac:dyDescent="0.4">
      <c r="A4" s="589" t="s">
        <v>219</v>
      </c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</row>
    <row r="5" spans="1:116" ht="12" customHeight="1" x14ac:dyDescent="0.4">
      <c r="A5" s="589"/>
      <c r="B5" s="589"/>
      <c r="C5" s="589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</row>
    <row r="6" spans="1:116" ht="12" customHeight="1" x14ac:dyDescent="0.4">
      <c r="A6" s="578" t="s">
        <v>194</v>
      </c>
      <c r="B6" s="578"/>
      <c r="C6" s="578"/>
      <c r="D6" s="578"/>
      <c r="E6" s="578"/>
      <c r="F6" s="578"/>
      <c r="G6" s="578"/>
      <c r="H6" s="600"/>
      <c r="I6" s="603" t="s">
        <v>218</v>
      </c>
      <c r="J6" s="604"/>
      <c r="K6" s="604"/>
      <c r="L6" s="604"/>
      <c r="M6" s="604"/>
      <c r="N6" s="604"/>
      <c r="O6" s="604"/>
      <c r="P6" s="605"/>
      <c r="Q6" s="573" t="s">
        <v>217</v>
      </c>
      <c r="R6" s="612"/>
      <c r="S6" s="612"/>
      <c r="T6" s="612"/>
      <c r="U6" s="612"/>
      <c r="V6" s="612"/>
      <c r="W6" s="613"/>
      <c r="X6" s="595" t="s">
        <v>216</v>
      </c>
      <c r="Y6" s="578"/>
      <c r="Z6" s="578"/>
      <c r="AA6" s="578"/>
      <c r="AB6" s="578"/>
      <c r="AC6" s="578"/>
      <c r="AD6" s="600"/>
      <c r="AE6" s="492" t="s">
        <v>212</v>
      </c>
      <c r="AF6" s="493"/>
      <c r="AG6" s="493"/>
      <c r="AH6" s="493"/>
      <c r="AI6" s="493"/>
      <c r="AJ6" s="493"/>
      <c r="AK6" s="493"/>
      <c r="AL6" s="493"/>
      <c r="AM6" s="493"/>
      <c r="AN6" s="493"/>
      <c r="AO6" s="493"/>
      <c r="AP6" s="493"/>
      <c r="AQ6" s="493"/>
      <c r="AR6" s="493"/>
      <c r="AS6" s="493"/>
      <c r="AT6" s="493"/>
      <c r="AU6" s="493"/>
      <c r="AV6" s="493"/>
      <c r="AW6" s="493"/>
      <c r="AX6" s="493"/>
      <c r="AY6" s="493"/>
      <c r="AZ6" s="494"/>
      <c r="BA6" s="595" t="s">
        <v>215</v>
      </c>
      <c r="BB6" s="578"/>
      <c r="BC6" s="578"/>
      <c r="BD6" s="578"/>
      <c r="BE6" s="578"/>
      <c r="BF6" s="578"/>
      <c r="BG6" s="612" t="s">
        <v>214</v>
      </c>
      <c r="BH6" s="612"/>
      <c r="BI6" s="612"/>
      <c r="BJ6" s="612"/>
      <c r="BK6" s="612"/>
      <c r="BL6" s="612"/>
      <c r="BM6" s="612"/>
      <c r="BN6" s="613"/>
      <c r="BO6" s="620" t="s">
        <v>213</v>
      </c>
      <c r="BP6" s="620"/>
      <c r="BQ6" s="620"/>
      <c r="BR6" s="620"/>
      <c r="BS6" s="620"/>
      <c r="BT6" s="620"/>
      <c r="BU6" s="620"/>
      <c r="BV6" s="621"/>
      <c r="BW6" s="492" t="s">
        <v>212</v>
      </c>
      <c r="BX6" s="493"/>
      <c r="BY6" s="493"/>
      <c r="BZ6" s="493"/>
      <c r="CA6" s="493"/>
      <c r="CB6" s="493"/>
      <c r="CC6" s="493"/>
      <c r="CD6" s="493"/>
      <c r="CE6" s="493"/>
      <c r="CF6" s="493"/>
      <c r="CG6" s="493"/>
      <c r="CH6" s="493"/>
      <c r="CI6" s="493"/>
      <c r="CJ6" s="493"/>
      <c r="CK6" s="493"/>
      <c r="CL6" s="493"/>
      <c r="CM6" s="493"/>
      <c r="CN6" s="493"/>
      <c r="CO6" s="493"/>
      <c r="CP6" s="493"/>
      <c r="CQ6" s="493"/>
      <c r="CR6" s="493"/>
      <c r="CS6" s="493"/>
      <c r="CT6" s="493"/>
      <c r="CU6" s="493"/>
      <c r="CV6" s="493"/>
      <c r="CW6" s="493"/>
      <c r="CX6" s="493"/>
      <c r="CY6" s="493"/>
      <c r="CZ6" s="493"/>
      <c r="DA6" s="493"/>
      <c r="DB6" s="493"/>
      <c r="DC6" s="493"/>
      <c r="DD6" s="493"/>
      <c r="DE6" s="493"/>
      <c r="DF6" s="493"/>
      <c r="DG6" s="493"/>
      <c r="DH6" s="493"/>
      <c r="DI6" s="493"/>
      <c r="DJ6" s="493"/>
      <c r="DK6" s="493"/>
      <c r="DL6" s="493"/>
    </row>
    <row r="7" spans="1:116" ht="12" customHeight="1" x14ac:dyDescent="0.4">
      <c r="A7" s="579"/>
      <c r="B7" s="579"/>
      <c r="C7" s="579"/>
      <c r="D7" s="579"/>
      <c r="E7" s="579"/>
      <c r="F7" s="579"/>
      <c r="G7" s="579"/>
      <c r="H7" s="601"/>
      <c r="I7" s="606"/>
      <c r="J7" s="607"/>
      <c r="K7" s="607"/>
      <c r="L7" s="607"/>
      <c r="M7" s="607"/>
      <c r="N7" s="607"/>
      <c r="O7" s="607"/>
      <c r="P7" s="608"/>
      <c r="Q7" s="584"/>
      <c r="R7" s="614"/>
      <c r="S7" s="614"/>
      <c r="T7" s="614"/>
      <c r="U7" s="614"/>
      <c r="V7" s="614"/>
      <c r="W7" s="615"/>
      <c r="X7" s="574" t="s">
        <v>211</v>
      </c>
      <c r="Y7" s="579"/>
      <c r="Z7" s="579"/>
      <c r="AA7" s="579"/>
      <c r="AB7" s="579"/>
      <c r="AC7" s="579"/>
      <c r="AD7" s="601"/>
      <c r="AE7" s="622" t="s">
        <v>210</v>
      </c>
      <c r="AF7" s="623"/>
      <c r="AG7" s="623"/>
      <c r="AH7" s="623"/>
      <c r="AI7" s="623"/>
      <c r="AJ7" s="623"/>
      <c r="AK7" s="624"/>
      <c r="AL7" s="623" t="s">
        <v>209</v>
      </c>
      <c r="AM7" s="623"/>
      <c r="AN7" s="623"/>
      <c r="AO7" s="623"/>
      <c r="AP7" s="623"/>
      <c r="AQ7" s="623"/>
      <c r="AR7" s="624"/>
      <c r="AS7" s="628" t="s">
        <v>208</v>
      </c>
      <c r="AT7" s="629"/>
      <c r="AU7" s="629"/>
      <c r="AV7" s="629"/>
      <c r="AW7" s="629"/>
      <c r="AX7" s="629"/>
      <c r="AY7" s="629"/>
      <c r="AZ7" s="629"/>
      <c r="BA7" s="574" t="s">
        <v>207</v>
      </c>
      <c r="BB7" s="579"/>
      <c r="BC7" s="579"/>
      <c r="BD7" s="579"/>
      <c r="BE7" s="579"/>
      <c r="BF7" s="579"/>
      <c r="BG7" s="614"/>
      <c r="BH7" s="614"/>
      <c r="BI7" s="614"/>
      <c r="BJ7" s="614"/>
      <c r="BK7" s="614"/>
      <c r="BL7" s="614"/>
      <c r="BM7" s="614"/>
      <c r="BN7" s="615"/>
      <c r="BO7" s="597" t="s">
        <v>206</v>
      </c>
      <c r="BP7" s="598"/>
      <c r="BQ7" s="598"/>
      <c r="BR7" s="598"/>
      <c r="BS7" s="598"/>
      <c r="BT7" s="598"/>
      <c r="BU7" s="598"/>
      <c r="BV7" s="599"/>
      <c r="BW7" s="595" t="s">
        <v>205</v>
      </c>
      <c r="BX7" s="578"/>
      <c r="BY7" s="578"/>
      <c r="BZ7" s="578"/>
      <c r="CA7" s="578"/>
      <c r="CB7" s="578"/>
      <c r="CC7" s="578"/>
      <c r="CD7" s="578"/>
      <c r="CE7" s="595" t="s">
        <v>204</v>
      </c>
      <c r="CF7" s="578"/>
      <c r="CG7" s="578"/>
      <c r="CH7" s="578"/>
      <c r="CI7" s="578"/>
      <c r="CJ7" s="578"/>
      <c r="CK7" s="578"/>
      <c r="CL7" s="578"/>
      <c r="CM7" s="595" t="s">
        <v>203</v>
      </c>
      <c r="CN7" s="578"/>
      <c r="CO7" s="578"/>
      <c r="CP7" s="578"/>
      <c r="CQ7" s="578"/>
      <c r="CR7" s="578"/>
      <c r="CS7" s="578"/>
      <c r="CT7" s="578"/>
      <c r="CU7" s="595" t="s">
        <v>202</v>
      </c>
      <c r="CV7" s="578"/>
      <c r="CW7" s="578"/>
      <c r="CX7" s="578"/>
      <c r="CY7" s="578"/>
      <c r="CZ7" s="578"/>
      <c r="DA7" s="578"/>
      <c r="DB7" s="578"/>
      <c r="DC7" s="600"/>
      <c r="DD7" s="578" t="s">
        <v>201</v>
      </c>
      <c r="DE7" s="578"/>
      <c r="DF7" s="578"/>
      <c r="DG7" s="578"/>
      <c r="DH7" s="578"/>
      <c r="DI7" s="578"/>
      <c r="DJ7" s="578"/>
      <c r="DK7" s="578"/>
      <c r="DL7" s="578"/>
    </row>
    <row r="8" spans="1:116" ht="12" customHeight="1" x14ac:dyDescent="0.4">
      <c r="A8" s="580"/>
      <c r="B8" s="580"/>
      <c r="C8" s="580"/>
      <c r="D8" s="580"/>
      <c r="E8" s="580"/>
      <c r="F8" s="580"/>
      <c r="G8" s="580"/>
      <c r="H8" s="602"/>
      <c r="I8" s="609"/>
      <c r="J8" s="610"/>
      <c r="K8" s="610"/>
      <c r="L8" s="610"/>
      <c r="M8" s="610"/>
      <c r="N8" s="610"/>
      <c r="O8" s="610"/>
      <c r="P8" s="611"/>
      <c r="Q8" s="585"/>
      <c r="R8" s="616"/>
      <c r="S8" s="616"/>
      <c r="T8" s="616"/>
      <c r="U8" s="616"/>
      <c r="V8" s="616"/>
      <c r="W8" s="617"/>
      <c r="X8" s="575" t="s">
        <v>200</v>
      </c>
      <c r="Y8" s="580"/>
      <c r="Z8" s="580"/>
      <c r="AA8" s="580"/>
      <c r="AB8" s="580"/>
      <c r="AC8" s="580"/>
      <c r="AD8" s="602"/>
      <c r="AE8" s="625"/>
      <c r="AF8" s="626"/>
      <c r="AG8" s="626"/>
      <c r="AH8" s="626"/>
      <c r="AI8" s="626"/>
      <c r="AJ8" s="626"/>
      <c r="AK8" s="627"/>
      <c r="AL8" s="626"/>
      <c r="AM8" s="626"/>
      <c r="AN8" s="626"/>
      <c r="AO8" s="626"/>
      <c r="AP8" s="626"/>
      <c r="AQ8" s="626"/>
      <c r="AR8" s="627"/>
      <c r="AS8" s="625"/>
      <c r="AT8" s="626"/>
      <c r="AU8" s="626"/>
      <c r="AV8" s="626"/>
      <c r="AW8" s="626"/>
      <c r="AX8" s="626"/>
      <c r="AY8" s="626"/>
      <c r="AZ8" s="626"/>
      <c r="BA8" s="575" t="s">
        <v>199</v>
      </c>
      <c r="BB8" s="580"/>
      <c r="BC8" s="580"/>
      <c r="BD8" s="580"/>
      <c r="BE8" s="580"/>
      <c r="BF8" s="580"/>
      <c r="BG8" s="616"/>
      <c r="BH8" s="616"/>
      <c r="BI8" s="616"/>
      <c r="BJ8" s="616"/>
      <c r="BK8" s="616"/>
      <c r="BL8" s="616"/>
      <c r="BM8" s="616"/>
      <c r="BN8" s="617"/>
      <c r="BO8" s="618" t="s">
        <v>198</v>
      </c>
      <c r="BP8" s="618"/>
      <c r="BQ8" s="618"/>
      <c r="BR8" s="618"/>
      <c r="BS8" s="618"/>
      <c r="BT8" s="618"/>
      <c r="BU8" s="618"/>
      <c r="BV8" s="619"/>
      <c r="BW8" s="575"/>
      <c r="BX8" s="580"/>
      <c r="BY8" s="580"/>
      <c r="BZ8" s="580"/>
      <c r="CA8" s="580"/>
      <c r="CB8" s="580"/>
      <c r="CC8" s="580"/>
      <c r="CD8" s="580"/>
      <c r="CE8" s="575"/>
      <c r="CF8" s="580"/>
      <c r="CG8" s="580"/>
      <c r="CH8" s="580"/>
      <c r="CI8" s="580"/>
      <c r="CJ8" s="580"/>
      <c r="CK8" s="580"/>
      <c r="CL8" s="580"/>
      <c r="CM8" s="575"/>
      <c r="CN8" s="580"/>
      <c r="CO8" s="580"/>
      <c r="CP8" s="580"/>
      <c r="CQ8" s="580"/>
      <c r="CR8" s="580"/>
      <c r="CS8" s="580"/>
      <c r="CT8" s="580"/>
      <c r="CU8" s="575"/>
      <c r="CV8" s="580"/>
      <c r="CW8" s="580"/>
      <c r="CX8" s="580"/>
      <c r="CY8" s="580"/>
      <c r="CZ8" s="580"/>
      <c r="DA8" s="580"/>
      <c r="DB8" s="580"/>
      <c r="DC8" s="602"/>
      <c r="DD8" s="580"/>
      <c r="DE8" s="580"/>
      <c r="DF8" s="580"/>
      <c r="DG8" s="580"/>
      <c r="DH8" s="580"/>
      <c r="DI8" s="580"/>
      <c r="DJ8" s="580"/>
      <c r="DK8" s="580"/>
      <c r="DL8" s="580"/>
    </row>
    <row r="9" spans="1:116" ht="12" customHeight="1" x14ac:dyDescent="0.4">
      <c r="A9" s="590" t="s">
        <v>28</v>
      </c>
      <c r="B9" s="590"/>
      <c r="C9" s="590"/>
      <c r="D9" s="590">
        <v>29</v>
      </c>
      <c r="E9" s="590"/>
      <c r="F9" s="590" t="s">
        <v>182</v>
      </c>
      <c r="G9" s="590"/>
      <c r="H9" s="591"/>
      <c r="I9" s="596">
        <v>4000</v>
      </c>
      <c r="J9" s="594"/>
      <c r="K9" s="594"/>
      <c r="L9" s="594"/>
      <c r="M9" s="594"/>
      <c r="N9" s="594"/>
      <c r="O9" s="594"/>
      <c r="P9" s="594"/>
      <c r="Q9" s="594">
        <v>18528</v>
      </c>
      <c r="R9" s="594"/>
      <c r="S9" s="594"/>
      <c r="T9" s="594"/>
      <c r="U9" s="594"/>
      <c r="V9" s="594"/>
      <c r="W9" s="594"/>
      <c r="X9" s="594">
        <v>11765</v>
      </c>
      <c r="Y9" s="594"/>
      <c r="Z9" s="594"/>
      <c r="AA9" s="594"/>
      <c r="AB9" s="594"/>
      <c r="AC9" s="594"/>
      <c r="AD9" s="594"/>
      <c r="AE9" s="378">
        <v>0</v>
      </c>
      <c r="AF9" s="378"/>
      <c r="AG9" s="378"/>
      <c r="AH9" s="378"/>
      <c r="AI9" s="378"/>
      <c r="AJ9" s="378"/>
      <c r="AK9" s="378"/>
      <c r="AL9" s="594">
        <v>0</v>
      </c>
      <c r="AM9" s="594"/>
      <c r="AN9" s="594"/>
      <c r="AO9" s="594"/>
      <c r="AP9" s="594"/>
      <c r="AQ9" s="594"/>
      <c r="AR9" s="594"/>
      <c r="AS9" s="594">
        <v>704</v>
      </c>
      <c r="AT9" s="594"/>
      <c r="AU9" s="594"/>
      <c r="AV9" s="594"/>
      <c r="AW9" s="594"/>
      <c r="AX9" s="594"/>
      <c r="AY9" s="594"/>
      <c r="AZ9" s="594"/>
      <c r="BA9" s="594">
        <v>0</v>
      </c>
      <c r="BB9" s="594"/>
      <c r="BC9" s="594"/>
      <c r="BD9" s="594"/>
      <c r="BE9" s="594"/>
      <c r="BF9" s="594"/>
      <c r="BG9" s="378">
        <v>6</v>
      </c>
      <c r="BH9" s="378"/>
      <c r="BI9" s="378"/>
      <c r="BJ9" s="378"/>
      <c r="BK9" s="378"/>
      <c r="BL9" s="378"/>
      <c r="BM9" s="378"/>
      <c r="BN9" s="378"/>
      <c r="BO9" s="378">
        <v>2756</v>
      </c>
      <c r="BP9" s="378"/>
      <c r="BQ9" s="378"/>
      <c r="BR9" s="378"/>
      <c r="BS9" s="378"/>
      <c r="BT9" s="378"/>
      <c r="BU9" s="378"/>
      <c r="BV9" s="378"/>
      <c r="BW9" s="378">
        <v>11039</v>
      </c>
      <c r="BX9" s="378"/>
      <c r="BY9" s="378"/>
      <c r="BZ9" s="378"/>
      <c r="CA9" s="378"/>
      <c r="CB9" s="378"/>
      <c r="CC9" s="378"/>
      <c r="CD9" s="378"/>
      <c r="CE9" s="378">
        <v>17032</v>
      </c>
      <c r="CF9" s="378"/>
      <c r="CG9" s="378"/>
      <c r="CH9" s="378"/>
      <c r="CI9" s="378"/>
      <c r="CJ9" s="378"/>
      <c r="CK9" s="378"/>
      <c r="CL9" s="378"/>
      <c r="CM9" s="378">
        <v>43372</v>
      </c>
      <c r="CN9" s="378"/>
      <c r="CO9" s="378"/>
      <c r="CP9" s="378"/>
      <c r="CQ9" s="378"/>
      <c r="CR9" s="378"/>
      <c r="CS9" s="378"/>
      <c r="CT9" s="378"/>
      <c r="CU9" s="378">
        <v>23435</v>
      </c>
      <c r="CV9" s="378"/>
      <c r="CW9" s="378"/>
      <c r="CX9" s="378"/>
      <c r="CY9" s="378"/>
      <c r="CZ9" s="378"/>
      <c r="DA9" s="378"/>
      <c r="DB9" s="378"/>
      <c r="DC9" s="378"/>
      <c r="DD9" s="378">
        <v>36303</v>
      </c>
      <c r="DE9" s="378"/>
      <c r="DF9" s="378"/>
      <c r="DG9" s="378"/>
      <c r="DH9" s="378"/>
      <c r="DI9" s="378"/>
      <c r="DJ9" s="378"/>
      <c r="DK9" s="378"/>
      <c r="DL9" s="378"/>
    </row>
    <row r="10" spans="1:116" ht="12" customHeight="1" x14ac:dyDescent="0.4">
      <c r="A10" s="590"/>
      <c r="B10" s="590"/>
      <c r="C10" s="590"/>
      <c r="D10" s="590">
        <f>SUM(D9+1)</f>
        <v>30</v>
      </c>
      <c r="E10" s="590"/>
      <c r="F10" s="590"/>
      <c r="G10" s="590"/>
      <c r="H10" s="591"/>
      <c r="I10" s="596">
        <v>0</v>
      </c>
      <c r="J10" s="594"/>
      <c r="K10" s="594"/>
      <c r="L10" s="594"/>
      <c r="M10" s="594"/>
      <c r="N10" s="594"/>
      <c r="O10" s="594"/>
      <c r="P10" s="594"/>
      <c r="Q10" s="594">
        <v>16879</v>
      </c>
      <c r="R10" s="594"/>
      <c r="S10" s="594"/>
      <c r="T10" s="594"/>
      <c r="U10" s="594"/>
      <c r="V10" s="594"/>
      <c r="W10" s="594"/>
      <c r="X10" s="594">
        <v>10873</v>
      </c>
      <c r="Y10" s="594"/>
      <c r="Z10" s="594"/>
      <c r="AA10" s="594"/>
      <c r="AB10" s="594"/>
      <c r="AC10" s="594"/>
      <c r="AD10" s="594"/>
      <c r="AE10" s="378">
        <v>0</v>
      </c>
      <c r="AF10" s="378"/>
      <c r="AG10" s="378"/>
      <c r="AH10" s="378"/>
      <c r="AI10" s="378"/>
      <c r="AJ10" s="378"/>
      <c r="AK10" s="378"/>
      <c r="AL10" s="594">
        <v>0</v>
      </c>
      <c r="AM10" s="594"/>
      <c r="AN10" s="594"/>
      <c r="AO10" s="594"/>
      <c r="AP10" s="594"/>
      <c r="AQ10" s="594"/>
      <c r="AR10" s="594"/>
      <c r="AS10" s="594">
        <v>807</v>
      </c>
      <c r="AT10" s="594"/>
      <c r="AU10" s="594"/>
      <c r="AV10" s="594"/>
      <c r="AW10" s="594"/>
      <c r="AX10" s="594"/>
      <c r="AY10" s="594"/>
      <c r="AZ10" s="594"/>
      <c r="BA10" s="594">
        <v>0</v>
      </c>
      <c r="BB10" s="594"/>
      <c r="BC10" s="594"/>
      <c r="BD10" s="594"/>
      <c r="BE10" s="594"/>
      <c r="BF10" s="594"/>
      <c r="BG10" s="378">
        <v>4</v>
      </c>
      <c r="BH10" s="378"/>
      <c r="BI10" s="378"/>
      <c r="BJ10" s="378"/>
      <c r="BK10" s="378"/>
      <c r="BL10" s="378"/>
      <c r="BM10" s="378"/>
      <c r="BN10" s="378"/>
      <c r="BO10" s="378">
        <v>2809</v>
      </c>
      <c r="BP10" s="378"/>
      <c r="BQ10" s="378"/>
      <c r="BR10" s="378"/>
      <c r="BS10" s="378"/>
      <c r="BT10" s="378"/>
      <c r="BU10" s="378"/>
      <c r="BV10" s="378"/>
      <c r="BW10" s="378">
        <v>9803</v>
      </c>
      <c r="BX10" s="378"/>
      <c r="BY10" s="378"/>
      <c r="BZ10" s="378"/>
      <c r="CA10" s="378"/>
      <c r="CB10" s="378"/>
      <c r="CC10" s="378"/>
      <c r="CD10" s="378"/>
      <c r="CE10" s="378">
        <v>16889</v>
      </c>
      <c r="CF10" s="378"/>
      <c r="CG10" s="378"/>
      <c r="CH10" s="378"/>
      <c r="CI10" s="378"/>
      <c r="CJ10" s="378"/>
      <c r="CK10" s="378"/>
      <c r="CL10" s="378"/>
      <c r="CM10" s="378">
        <v>44316</v>
      </c>
      <c r="CN10" s="378"/>
      <c r="CO10" s="378"/>
      <c r="CP10" s="378"/>
      <c r="CQ10" s="378"/>
      <c r="CR10" s="378"/>
      <c r="CS10" s="378"/>
      <c r="CT10" s="378"/>
      <c r="CU10" s="378">
        <v>23076</v>
      </c>
      <c r="CV10" s="378"/>
      <c r="CW10" s="378"/>
      <c r="CX10" s="378"/>
      <c r="CY10" s="378"/>
      <c r="CZ10" s="378"/>
      <c r="DA10" s="378"/>
      <c r="DB10" s="378"/>
      <c r="DC10" s="378"/>
      <c r="DD10" s="378">
        <v>36917</v>
      </c>
      <c r="DE10" s="378"/>
      <c r="DF10" s="378"/>
      <c r="DG10" s="378"/>
      <c r="DH10" s="378"/>
      <c r="DI10" s="378"/>
      <c r="DJ10" s="378"/>
      <c r="DK10" s="378"/>
      <c r="DL10" s="378"/>
    </row>
    <row r="11" spans="1:116" ht="12" customHeight="1" x14ac:dyDescent="0.4">
      <c r="A11" s="590" t="s">
        <v>24</v>
      </c>
      <c r="B11" s="590"/>
      <c r="C11" s="590"/>
      <c r="D11" s="590" t="s">
        <v>102</v>
      </c>
      <c r="E11" s="590"/>
      <c r="F11" s="590"/>
      <c r="G11" s="590"/>
      <c r="H11" s="591"/>
      <c r="I11" s="596">
        <v>0</v>
      </c>
      <c r="J11" s="594"/>
      <c r="K11" s="594"/>
      <c r="L11" s="594"/>
      <c r="M11" s="594"/>
      <c r="N11" s="594"/>
      <c r="O11" s="594"/>
      <c r="P11" s="594"/>
      <c r="Q11" s="594">
        <v>11631</v>
      </c>
      <c r="R11" s="594"/>
      <c r="S11" s="594"/>
      <c r="T11" s="594"/>
      <c r="U11" s="594"/>
      <c r="V11" s="594"/>
      <c r="W11" s="594"/>
      <c r="X11" s="594">
        <v>10038</v>
      </c>
      <c r="Y11" s="594"/>
      <c r="Z11" s="594"/>
      <c r="AA11" s="594"/>
      <c r="AB11" s="594"/>
      <c r="AC11" s="594"/>
      <c r="AD11" s="594"/>
      <c r="AE11" s="378">
        <v>0</v>
      </c>
      <c r="AF11" s="378"/>
      <c r="AG11" s="378"/>
      <c r="AH11" s="378"/>
      <c r="AI11" s="378"/>
      <c r="AJ11" s="378"/>
      <c r="AK11" s="378"/>
      <c r="AL11" s="594">
        <v>0</v>
      </c>
      <c r="AM11" s="594"/>
      <c r="AN11" s="594"/>
      <c r="AO11" s="594"/>
      <c r="AP11" s="594"/>
      <c r="AQ11" s="594"/>
      <c r="AR11" s="594"/>
      <c r="AS11" s="594">
        <v>747</v>
      </c>
      <c r="AT11" s="594"/>
      <c r="AU11" s="594"/>
      <c r="AV11" s="594"/>
      <c r="AW11" s="594"/>
      <c r="AX11" s="594"/>
      <c r="AY11" s="594"/>
      <c r="AZ11" s="594"/>
      <c r="BA11" s="594">
        <v>0</v>
      </c>
      <c r="BB11" s="594"/>
      <c r="BC11" s="594"/>
      <c r="BD11" s="594"/>
      <c r="BE11" s="594"/>
      <c r="BF11" s="594"/>
      <c r="BG11" s="378">
        <v>14</v>
      </c>
      <c r="BH11" s="378"/>
      <c r="BI11" s="378"/>
      <c r="BJ11" s="378"/>
      <c r="BK11" s="378"/>
      <c r="BL11" s="378"/>
      <c r="BM11" s="378"/>
      <c r="BN11" s="378"/>
      <c r="BO11" s="378">
        <v>2809</v>
      </c>
      <c r="BP11" s="378"/>
      <c r="BQ11" s="378"/>
      <c r="BR11" s="378"/>
      <c r="BS11" s="378"/>
      <c r="BT11" s="378"/>
      <c r="BU11" s="378"/>
      <c r="BV11" s="378"/>
      <c r="BW11" s="378">
        <v>9686</v>
      </c>
      <c r="BX11" s="378"/>
      <c r="BY11" s="378"/>
      <c r="BZ11" s="378"/>
      <c r="CA11" s="378"/>
      <c r="CB11" s="378"/>
      <c r="CC11" s="378"/>
      <c r="CD11" s="378"/>
      <c r="CE11" s="378">
        <v>17288</v>
      </c>
      <c r="CF11" s="378"/>
      <c r="CG11" s="378"/>
      <c r="CH11" s="378"/>
      <c r="CI11" s="378"/>
      <c r="CJ11" s="378"/>
      <c r="CK11" s="378"/>
      <c r="CL11" s="378"/>
      <c r="CM11" s="378">
        <v>43067</v>
      </c>
      <c r="CN11" s="378"/>
      <c r="CO11" s="378"/>
      <c r="CP11" s="378"/>
      <c r="CQ11" s="378"/>
      <c r="CR11" s="378"/>
      <c r="CS11" s="378"/>
      <c r="CT11" s="378"/>
      <c r="CU11" s="378">
        <v>22997</v>
      </c>
      <c r="CV11" s="378"/>
      <c r="CW11" s="378"/>
      <c r="CX11" s="378"/>
      <c r="CY11" s="378"/>
      <c r="CZ11" s="378"/>
      <c r="DA11" s="378"/>
      <c r="DB11" s="378"/>
      <c r="DC11" s="378"/>
      <c r="DD11" s="378">
        <v>35979</v>
      </c>
      <c r="DE11" s="378"/>
      <c r="DF11" s="378"/>
      <c r="DG11" s="378"/>
      <c r="DH11" s="378"/>
      <c r="DI11" s="378"/>
      <c r="DJ11" s="378"/>
      <c r="DK11" s="378"/>
      <c r="DL11" s="378"/>
    </row>
    <row r="12" spans="1:116" ht="12" customHeight="1" x14ac:dyDescent="0.4">
      <c r="A12" s="590"/>
      <c r="B12" s="590"/>
      <c r="C12" s="590"/>
      <c r="D12" s="590">
        <v>2</v>
      </c>
      <c r="E12" s="590"/>
      <c r="F12" s="590"/>
      <c r="G12" s="590"/>
      <c r="H12" s="591"/>
      <c r="I12" s="596">
        <v>0</v>
      </c>
      <c r="J12" s="594"/>
      <c r="K12" s="594"/>
      <c r="L12" s="594"/>
      <c r="M12" s="594"/>
      <c r="N12" s="594"/>
      <c r="O12" s="594"/>
      <c r="P12" s="594"/>
      <c r="Q12" s="594">
        <v>4827</v>
      </c>
      <c r="R12" s="594"/>
      <c r="S12" s="594"/>
      <c r="T12" s="594"/>
      <c r="U12" s="594"/>
      <c r="V12" s="594"/>
      <c r="W12" s="594"/>
      <c r="X12" s="594">
        <v>7884</v>
      </c>
      <c r="Y12" s="594"/>
      <c r="Z12" s="594"/>
      <c r="AA12" s="594"/>
      <c r="AB12" s="594"/>
      <c r="AC12" s="594"/>
      <c r="AD12" s="594"/>
      <c r="AE12" s="378">
        <v>0</v>
      </c>
      <c r="AF12" s="378"/>
      <c r="AG12" s="378"/>
      <c r="AH12" s="378"/>
      <c r="AI12" s="378"/>
      <c r="AJ12" s="378"/>
      <c r="AK12" s="378"/>
      <c r="AL12" s="594">
        <v>0</v>
      </c>
      <c r="AM12" s="594"/>
      <c r="AN12" s="594"/>
      <c r="AO12" s="594"/>
      <c r="AP12" s="594"/>
      <c r="AQ12" s="594"/>
      <c r="AR12" s="594"/>
      <c r="AS12" s="594">
        <v>601</v>
      </c>
      <c r="AT12" s="594"/>
      <c r="AU12" s="594"/>
      <c r="AV12" s="594"/>
      <c r="AW12" s="594"/>
      <c r="AX12" s="594"/>
      <c r="AY12" s="594"/>
      <c r="AZ12" s="594"/>
      <c r="BA12" s="594">
        <v>0</v>
      </c>
      <c r="BB12" s="594"/>
      <c r="BC12" s="594"/>
      <c r="BD12" s="594"/>
      <c r="BE12" s="594"/>
      <c r="BF12" s="594"/>
      <c r="BG12" s="378">
        <v>29</v>
      </c>
      <c r="BH12" s="378"/>
      <c r="BI12" s="378"/>
      <c r="BJ12" s="378"/>
      <c r="BK12" s="378"/>
      <c r="BL12" s="378"/>
      <c r="BM12" s="378"/>
      <c r="BN12" s="378"/>
      <c r="BO12" s="378">
        <v>2734</v>
      </c>
      <c r="BP12" s="378"/>
      <c r="BQ12" s="378"/>
      <c r="BR12" s="378"/>
      <c r="BS12" s="378"/>
      <c r="BT12" s="378"/>
      <c r="BU12" s="378"/>
      <c r="BV12" s="378"/>
      <c r="BW12" s="378">
        <v>7421</v>
      </c>
      <c r="BX12" s="378"/>
      <c r="BY12" s="378"/>
      <c r="BZ12" s="378"/>
      <c r="CA12" s="378"/>
      <c r="CB12" s="378"/>
      <c r="CC12" s="378"/>
      <c r="CD12" s="378"/>
      <c r="CE12" s="378">
        <v>14405</v>
      </c>
      <c r="CF12" s="378"/>
      <c r="CG12" s="378"/>
      <c r="CH12" s="378"/>
      <c r="CI12" s="378"/>
      <c r="CJ12" s="378"/>
      <c r="CK12" s="378"/>
      <c r="CL12" s="378"/>
      <c r="CM12" s="378">
        <v>37413</v>
      </c>
      <c r="CN12" s="378"/>
      <c r="CO12" s="378"/>
      <c r="CP12" s="378"/>
      <c r="CQ12" s="378"/>
      <c r="CR12" s="378"/>
      <c r="CS12" s="378"/>
      <c r="CT12" s="378"/>
      <c r="CU12" s="378">
        <v>12296</v>
      </c>
      <c r="CV12" s="378"/>
      <c r="CW12" s="378"/>
      <c r="CX12" s="378"/>
      <c r="CY12" s="378"/>
      <c r="CZ12" s="378"/>
      <c r="DA12" s="378"/>
      <c r="DB12" s="378"/>
      <c r="DC12" s="378"/>
      <c r="DD12" s="378">
        <v>31141</v>
      </c>
      <c r="DE12" s="378"/>
      <c r="DF12" s="378"/>
      <c r="DG12" s="378"/>
      <c r="DH12" s="378"/>
      <c r="DI12" s="378"/>
      <c r="DJ12" s="378"/>
      <c r="DK12" s="378"/>
      <c r="DL12" s="378"/>
    </row>
    <row r="13" spans="1:116" ht="12" customHeight="1" x14ac:dyDescent="0.4">
      <c r="A13" s="631"/>
      <c r="B13" s="631"/>
      <c r="C13" s="631"/>
      <c r="D13" s="631">
        <v>3</v>
      </c>
      <c r="E13" s="631"/>
      <c r="F13" s="631"/>
      <c r="G13" s="631"/>
      <c r="H13" s="632"/>
      <c r="I13" s="633">
        <v>0</v>
      </c>
      <c r="J13" s="630"/>
      <c r="K13" s="630"/>
      <c r="L13" s="630"/>
      <c r="M13" s="630"/>
      <c r="N13" s="630"/>
      <c r="O13" s="630"/>
      <c r="P13" s="630"/>
      <c r="Q13" s="630">
        <v>6573</v>
      </c>
      <c r="R13" s="630"/>
      <c r="S13" s="630"/>
      <c r="T13" s="630"/>
      <c r="U13" s="630"/>
      <c r="V13" s="630"/>
      <c r="W13" s="630"/>
      <c r="X13" s="630">
        <v>8663</v>
      </c>
      <c r="Y13" s="630"/>
      <c r="Z13" s="630"/>
      <c r="AA13" s="630"/>
      <c r="AB13" s="630"/>
      <c r="AC13" s="630"/>
      <c r="AD13" s="630"/>
      <c r="AE13" s="527">
        <v>0</v>
      </c>
      <c r="AF13" s="527"/>
      <c r="AG13" s="527"/>
      <c r="AH13" s="527"/>
      <c r="AI13" s="527"/>
      <c r="AJ13" s="527"/>
      <c r="AK13" s="527"/>
      <c r="AL13" s="630">
        <v>0</v>
      </c>
      <c r="AM13" s="630"/>
      <c r="AN13" s="630"/>
      <c r="AO13" s="630"/>
      <c r="AP13" s="630"/>
      <c r="AQ13" s="630"/>
      <c r="AR13" s="630"/>
      <c r="AS13" s="630">
        <v>758</v>
      </c>
      <c r="AT13" s="630"/>
      <c r="AU13" s="630"/>
      <c r="AV13" s="630"/>
      <c r="AW13" s="630"/>
      <c r="AX13" s="630"/>
      <c r="AY13" s="630"/>
      <c r="AZ13" s="630"/>
      <c r="BA13" s="630">
        <v>0</v>
      </c>
      <c r="BB13" s="630"/>
      <c r="BC13" s="630"/>
      <c r="BD13" s="630"/>
      <c r="BE13" s="630"/>
      <c r="BF13" s="630"/>
      <c r="BG13" s="527">
        <v>39</v>
      </c>
      <c r="BH13" s="527"/>
      <c r="BI13" s="527"/>
      <c r="BJ13" s="527"/>
      <c r="BK13" s="527"/>
      <c r="BL13" s="527"/>
      <c r="BM13" s="527"/>
      <c r="BN13" s="527"/>
      <c r="BO13" s="527">
        <v>3157</v>
      </c>
      <c r="BP13" s="527"/>
      <c r="BQ13" s="527"/>
      <c r="BR13" s="527"/>
      <c r="BS13" s="527"/>
      <c r="BT13" s="527"/>
      <c r="BU13" s="527"/>
      <c r="BV13" s="527"/>
      <c r="BW13" s="527">
        <v>8543</v>
      </c>
      <c r="BX13" s="527"/>
      <c r="BY13" s="527"/>
      <c r="BZ13" s="527"/>
      <c r="CA13" s="527"/>
      <c r="CB13" s="527"/>
      <c r="CC13" s="527"/>
      <c r="CD13" s="527"/>
      <c r="CE13" s="527">
        <v>16484</v>
      </c>
      <c r="CF13" s="527"/>
      <c r="CG13" s="527"/>
      <c r="CH13" s="527"/>
      <c r="CI13" s="527"/>
      <c r="CJ13" s="527"/>
      <c r="CK13" s="527"/>
      <c r="CL13" s="527"/>
      <c r="CM13" s="527">
        <v>41111</v>
      </c>
      <c r="CN13" s="527"/>
      <c r="CO13" s="527"/>
      <c r="CP13" s="527"/>
      <c r="CQ13" s="527"/>
      <c r="CR13" s="527"/>
      <c r="CS13" s="527"/>
      <c r="CT13" s="527"/>
      <c r="CU13" s="527">
        <v>14996</v>
      </c>
      <c r="CV13" s="527"/>
      <c r="CW13" s="527"/>
      <c r="CX13" s="527"/>
      <c r="CY13" s="527"/>
      <c r="CZ13" s="527"/>
      <c r="DA13" s="527"/>
      <c r="DB13" s="527"/>
      <c r="DC13" s="527"/>
      <c r="DD13" s="527">
        <v>34530</v>
      </c>
      <c r="DE13" s="527"/>
      <c r="DF13" s="527"/>
      <c r="DG13" s="527"/>
      <c r="DH13" s="527"/>
      <c r="DI13" s="527"/>
      <c r="DJ13" s="527"/>
      <c r="DK13" s="527"/>
      <c r="DL13" s="527"/>
    </row>
    <row r="14" spans="1:116" ht="12" customHeight="1" x14ac:dyDescent="0.4">
      <c r="A14" s="136" t="s">
        <v>197</v>
      </c>
      <c r="B14" s="134"/>
      <c r="C14" s="134"/>
      <c r="D14" s="134"/>
      <c r="E14" s="134"/>
      <c r="F14" s="135"/>
      <c r="G14" s="135"/>
      <c r="H14" s="134"/>
      <c r="I14" s="134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</row>
    <row r="15" spans="1:116" ht="12" customHeight="1" x14ac:dyDescent="0.4">
      <c r="A15" s="119" t="s">
        <v>196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</row>
    <row r="16" spans="1:116" ht="12" customHeight="1" x14ac:dyDescent="0.15">
      <c r="A16" s="42"/>
      <c r="B16" s="42"/>
      <c r="C16" s="42"/>
      <c r="D16" s="42"/>
      <c r="E16" s="42"/>
    </row>
    <row r="17" spans="1:116" ht="12" customHeight="1" x14ac:dyDescent="0.15">
      <c r="A17" s="42"/>
      <c r="B17" s="42"/>
      <c r="C17" s="42"/>
      <c r="D17" s="42"/>
      <c r="E17" s="42"/>
    </row>
    <row r="18" spans="1:116" ht="12" customHeight="1" x14ac:dyDescent="0.4">
      <c r="A18" s="589" t="s">
        <v>195</v>
      </c>
      <c r="B18" s="589"/>
      <c r="C18" s="589"/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</row>
    <row r="19" spans="1:116" ht="12" customHeight="1" x14ac:dyDescent="0.4">
      <c r="A19" s="589"/>
      <c r="B19" s="589"/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589"/>
      <c r="AA19" s="589"/>
      <c r="AU19" s="84"/>
      <c r="AV19" s="84"/>
      <c r="AW19" s="84"/>
      <c r="AX19" s="84"/>
      <c r="AY19" s="84"/>
      <c r="AZ19" s="84"/>
      <c r="BA19" s="84"/>
      <c r="BB19" s="84"/>
    </row>
    <row r="20" spans="1:116" ht="12" customHeight="1" x14ac:dyDescent="0.4">
      <c r="A20" s="578" t="s">
        <v>194</v>
      </c>
      <c r="B20" s="578"/>
      <c r="C20" s="578"/>
      <c r="D20" s="578"/>
      <c r="E20" s="578"/>
      <c r="F20" s="578"/>
      <c r="G20" s="578"/>
      <c r="H20" s="600"/>
      <c r="I20" s="492" t="s">
        <v>193</v>
      </c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3"/>
      <c r="V20" s="493"/>
      <c r="W20" s="493"/>
      <c r="X20" s="493"/>
      <c r="Y20" s="493"/>
      <c r="Z20" s="493"/>
      <c r="AA20" s="493"/>
      <c r="AB20" s="493"/>
      <c r="AC20" s="493"/>
      <c r="AD20" s="493"/>
      <c r="AE20" s="493"/>
      <c r="AF20" s="493"/>
      <c r="AG20" s="493"/>
      <c r="AH20" s="493"/>
      <c r="AI20" s="493"/>
      <c r="AJ20" s="493"/>
      <c r="AK20" s="493"/>
      <c r="AL20" s="493"/>
      <c r="AM20" s="493"/>
      <c r="AN20" s="493"/>
      <c r="AO20" s="493"/>
      <c r="AP20" s="494"/>
      <c r="AQ20" s="132"/>
      <c r="AR20" s="131"/>
      <c r="AS20" s="131"/>
      <c r="AT20" s="131"/>
      <c r="AU20" s="636" t="s">
        <v>192</v>
      </c>
      <c r="AV20" s="636"/>
      <c r="AW20" s="636"/>
      <c r="AX20" s="636"/>
      <c r="AY20" s="636"/>
      <c r="AZ20" s="636"/>
      <c r="BA20" s="636"/>
      <c r="BB20" s="636"/>
      <c r="BC20" s="131"/>
      <c r="BD20" s="131"/>
      <c r="BE20" s="131"/>
      <c r="BF20" s="131"/>
      <c r="BG20" s="493" t="s">
        <v>191</v>
      </c>
      <c r="BH20" s="493"/>
      <c r="BI20" s="493"/>
      <c r="BJ20" s="493"/>
      <c r="BK20" s="493"/>
      <c r="BL20" s="493"/>
      <c r="BM20" s="493"/>
      <c r="BN20" s="493"/>
      <c r="BO20" s="493"/>
      <c r="BP20" s="493"/>
      <c r="BQ20" s="493"/>
      <c r="BR20" s="493"/>
      <c r="BS20" s="493"/>
      <c r="BT20" s="493"/>
      <c r="BU20" s="493"/>
      <c r="BV20" s="493"/>
      <c r="BW20" s="493"/>
      <c r="BX20" s="493"/>
      <c r="BY20" s="493"/>
      <c r="BZ20" s="493"/>
      <c r="CA20" s="493"/>
      <c r="CB20" s="493"/>
      <c r="CC20" s="493"/>
      <c r="CD20" s="493"/>
      <c r="CE20" s="493"/>
      <c r="CF20" s="493"/>
      <c r="CG20" s="493"/>
      <c r="CH20" s="493"/>
      <c r="CI20" s="493"/>
      <c r="CJ20" s="494"/>
      <c r="CK20" s="132"/>
      <c r="CL20" s="131"/>
      <c r="CM20" s="638" t="s">
        <v>190</v>
      </c>
      <c r="CN20" s="620"/>
      <c r="CO20" s="620"/>
      <c r="CP20" s="620"/>
      <c r="CQ20" s="620"/>
      <c r="CR20" s="620"/>
      <c r="CS20" s="620"/>
      <c r="CT20" s="620"/>
      <c r="CU20" s="620"/>
      <c r="CV20" s="131"/>
      <c r="CW20" s="133"/>
      <c r="CX20" s="132"/>
      <c r="CY20" s="131"/>
      <c r="CZ20" s="131"/>
      <c r="DA20" s="131"/>
      <c r="DB20" s="620" t="s">
        <v>189</v>
      </c>
      <c r="DC20" s="620"/>
      <c r="DD20" s="620"/>
      <c r="DE20" s="620"/>
      <c r="DF20" s="620"/>
      <c r="DG20" s="620"/>
      <c r="DH20" s="620"/>
      <c r="DI20" s="131"/>
      <c r="DJ20" s="131"/>
      <c r="DK20" s="131"/>
      <c r="DL20" s="131"/>
    </row>
    <row r="21" spans="1:116" ht="12" customHeight="1" x14ac:dyDescent="0.4">
      <c r="A21" s="579"/>
      <c r="B21" s="579"/>
      <c r="C21" s="579"/>
      <c r="D21" s="579"/>
      <c r="E21" s="579"/>
      <c r="F21" s="579"/>
      <c r="G21" s="579"/>
      <c r="H21" s="601"/>
      <c r="I21" s="595" t="s">
        <v>188</v>
      </c>
      <c r="J21" s="578"/>
      <c r="K21" s="578"/>
      <c r="L21" s="578"/>
      <c r="M21" s="578"/>
      <c r="N21" s="578"/>
      <c r="O21" s="578"/>
      <c r="P21" s="578"/>
      <c r="Q21" s="578"/>
      <c r="R21" s="578"/>
      <c r="S21" s="578"/>
      <c r="T21" s="578"/>
      <c r="U21" s="578"/>
      <c r="V21" s="578"/>
      <c r="W21" s="578"/>
      <c r="X21" s="578"/>
      <c r="Y21" s="600"/>
      <c r="Z21" s="595" t="s">
        <v>187</v>
      </c>
      <c r="AA21" s="578"/>
      <c r="AB21" s="578"/>
      <c r="AC21" s="578"/>
      <c r="AD21" s="578"/>
      <c r="AE21" s="578"/>
      <c r="AF21" s="578"/>
      <c r="AG21" s="578"/>
      <c r="AH21" s="578"/>
      <c r="AI21" s="578"/>
      <c r="AJ21" s="578"/>
      <c r="AK21" s="578"/>
      <c r="AL21" s="578"/>
      <c r="AM21" s="578"/>
      <c r="AN21" s="578"/>
      <c r="AO21" s="578"/>
      <c r="AP21" s="600"/>
      <c r="AQ21" s="129"/>
      <c r="AR21" s="128"/>
      <c r="AS21" s="128"/>
      <c r="AT21" s="128"/>
      <c r="AU21" s="636"/>
      <c r="AV21" s="636"/>
      <c r="AW21" s="636"/>
      <c r="AX21" s="636"/>
      <c r="AY21" s="636"/>
      <c r="AZ21" s="636"/>
      <c r="BA21" s="636"/>
      <c r="BB21" s="636"/>
      <c r="BC21" s="128"/>
      <c r="BD21" s="128"/>
      <c r="BE21" s="128"/>
      <c r="BF21" s="128"/>
      <c r="BG21" s="600" t="s">
        <v>186</v>
      </c>
      <c r="BH21" s="634"/>
      <c r="BI21" s="634"/>
      <c r="BJ21" s="634"/>
      <c r="BK21" s="634"/>
      <c r="BL21" s="634"/>
      <c r="BM21" s="634"/>
      <c r="BN21" s="634"/>
      <c r="BO21" s="634"/>
      <c r="BP21" s="634"/>
      <c r="BQ21" s="634"/>
      <c r="BR21" s="634"/>
      <c r="BS21" s="634"/>
      <c r="BT21" s="634"/>
      <c r="BU21" s="634"/>
      <c r="BV21" s="634" t="s">
        <v>185</v>
      </c>
      <c r="BW21" s="634"/>
      <c r="BX21" s="634"/>
      <c r="BY21" s="634"/>
      <c r="BZ21" s="634"/>
      <c r="CA21" s="634"/>
      <c r="CB21" s="634"/>
      <c r="CC21" s="634"/>
      <c r="CD21" s="634"/>
      <c r="CE21" s="634"/>
      <c r="CF21" s="634"/>
      <c r="CG21" s="634"/>
      <c r="CH21" s="634"/>
      <c r="CI21" s="634"/>
      <c r="CJ21" s="634"/>
      <c r="CK21" s="129"/>
      <c r="CL21" s="128"/>
      <c r="CM21" s="598"/>
      <c r="CN21" s="598"/>
      <c r="CO21" s="598"/>
      <c r="CP21" s="598"/>
      <c r="CQ21" s="598"/>
      <c r="CR21" s="598"/>
      <c r="CS21" s="598"/>
      <c r="CT21" s="598"/>
      <c r="CU21" s="598"/>
      <c r="CV21" s="128"/>
      <c r="CW21" s="130"/>
      <c r="CX21" s="129"/>
      <c r="CY21" s="128"/>
      <c r="CZ21" s="128"/>
      <c r="DA21" s="128"/>
      <c r="DB21" s="598" t="s">
        <v>184</v>
      </c>
      <c r="DC21" s="598"/>
      <c r="DD21" s="598"/>
      <c r="DE21" s="598"/>
      <c r="DF21" s="598"/>
      <c r="DG21" s="598"/>
      <c r="DH21" s="598"/>
      <c r="DI21" s="128"/>
      <c r="DJ21" s="128"/>
      <c r="DK21" s="128"/>
      <c r="DL21" s="128"/>
    </row>
    <row r="22" spans="1:116" ht="12" customHeight="1" x14ac:dyDescent="0.4">
      <c r="A22" s="580"/>
      <c r="B22" s="580"/>
      <c r="C22" s="580"/>
      <c r="D22" s="580"/>
      <c r="E22" s="580"/>
      <c r="F22" s="580"/>
      <c r="G22" s="580"/>
      <c r="H22" s="602"/>
      <c r="I22" s="575"/>
      <c r="J22" s="580"/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602"/>
      <c r="Z22" s="575"/>
      <c r="AA22" s="580"/>
      <c r="AB22" s="580"/>
      <c r="AC22" s="580"/>
      <c r="AD22" s="580"/>
      <c r="AE22" s="580"/>
      <c r="AF22" s="580"/>
      <c r="AG22" s="580"/>
      <c r="AH22" s="580"/>
      <c r="AI22" s="580"/>
      <c r="AJ22" s="580"/>
      <c r="AK22" s="580"/>
      <c r="AL22" s="580"/>
      <c r="AM22" s="580"/>
      <c r="AN22" s="580"/>
      <c r="AO22" s="580"/>
      <c r="AP22" s="602"/>
      <c r="AQ22" s="127"/>
      <c r="AR22" s="126"/>
      <c r="AS22" s="126"/>
      <c r="AT22" s="126"/>
      <c r="AU22" s="637"/>
      <c r="AV22" s="637"/>
      <c r="AW22" s="637"/>
      <c r="AX22" s="637"/>
      <c r="AY22" s="637"/>
      <c r="AZ22" s="637"/>
      <c r="BA22" s="637"/>
      <c r="BB22" s="637"/>
      <c r="BC22" s="126"/>
      <c r="BD22" s="126"/>
      <c r="BE22" s="126"/>
      <c r="BF22" s="126"/>
      <c r="BG22" s="602"/>
      <c r="BH22" s="635"/>
      <c r="BI22" s="635"/>
      <c r="BJ22" s="635"/>
      <c r="BK22" s="635"/>
      <c r="BL22" s="635"/>
      <c r="BM22" s="635"/>
      <c r="BN22" s="635"/>
      <c r="BO22" s="635"/>
      <c r="BP22" s="635"/>
      <c r="BQ22" s="635"/>
      <c r="BR22" s="635"/>
      <c r="BS22" s="635"/>
      <c r="BT22" s="635"/>
      <c r="BU22" s="635"/>
      <c r="BV22" s="635"/>
      <c r="BW22" s="635"/>
      <c r="BX22" s="635"/>
      <c r="BY22" s="635"/>
      <c r="BZ22" s="635"/>
      <c r="CA22" s="635"/>
      <c r="CB22" s="635"/>
      <c r="CC22" s="635"/>
      <c r="CD22" s="635"/>
      <c r="CE22" s="635"/>
      <c r="CF22" s="635"/>
      <c r="CG22" s="635"/>
      <c r="CH22" s="635"/>
      <c r="CI22" s="635"/>
      <c r="CJ22" s="635"/>
      <c r="CK22" s="127"/>
      <c r="CL22" s="126"/>
      <c r="CM22" s="618"/>
      <c r="CN22" s="618"/>
      <c r="CO22" s="618"/>
      <c r="CP22" s="618"/>
      <c r="CQ22" s="618"/>
      <c r="CR22" s="618"/>
      <c r="CS22" s="618"/>
      <c r="CT22" s="618"/>
      <c r="CU22" s="618"/>
      <c r="CV22" s="126"/>
      <c r="CW22" s="125"/>
      <c r="CX22" s="124"/>
      <c r="CY22" s="123"/>
      <c r="CZ22" s="123"/>
      <c r="DA22" s="123"/>
      <c r="DB22" s="639" t="s">
        <v>183</v>
      </c>
      <c r="DC22" s="639"/>
      <c r="DD22" s="639"/>
      <c r="DE22" s="639"/>
      <c r="DF22" s="639"/>
      <c r="DG22" s="639"/>
      <c r="DH22" s="639"/>
      <c r="DI22" s="123"/>
      <c r="DJ22" s="123"/>
      <c r="DK22" s="123"/>
      <c r="DL22" s="123"/>
    </row>
    <row r="23" spans="1:116" ht="12" customHeight="1" x14ac:dyDescent="0.4">
      <c r="A23" s="590" t="s">
        <v>28</v>
      </c>
      <c r="B23" s="590"/>
      <c r="C23" s="590"/>
      <c r="D23" s="590">
        <v>29</v>
      </c>
      <c r="E23" s="590"/>
      <c r="F23" s="590" t="s">
        <v>182</v>
      </c>
      <c r="G23" s="590"/>
      <c r="H23" s="591"/>
      <c r="I23" s="592">
        <v>25415</v>
      </c>
      <c r="J23" s="593"/>
      <c r="K23" s="593"/>
      <c r="L23" s="593"/>
      <c r="M23" s="593"/>
      <c r="N23" s="593"/>
      <c r="O23" s="593"/>
      <c r="P23" s="593"/>
      <c r="Q23" s="593"/>
      <c r="R23" s="593"/>
      <c r="S23" s="593"/>
      <c r="T23" s="593"/>
      <c r="U23" s="593"/>
      <c r="V23" s="593"/>
      <c r="W23" s="593"/>
      <c r="X23" s="593"/>
      <c r="Y23" s="593"/>
      <c r="Z23" s="593">
        <v>256</v>
      </c>
      <c r="AA23" s="593"/>
      <c r="AB23" s="593"/>
      <c r="AC23" s="593"/>
      <c r="AD23" s="593"/>
      <c r="AE23" s="593"/>
      <c r="AF23" s="593"/>
      <c r="AG23" s="593"/>
      <c r="AH23" s="593"/>
      <c r="AI23" s="593"/>
      <c r="AJ23" s="593"/>
      <c r="AK23" s="593"/>
      <c r="AL23" s="593"/>
      <c r="AM23" s="593"/>
      <c r="AN23" s="593"/>
      <c r="AO23" s="593"/>
      <c r="AP23" s="593"/>
      <c r="AQ23" s="593">
        <v>16744</v>
      </c>
      <c r="AR23" s="593"/>
      <c r="AS23" s="593"/>
      <c r="AT23" s="593"/>
      <c r="AU23" s="593"/>
      <c r="AV23" s="593"/>
      <c r="AW23" s="593"/>
      <c r="AX23" s="593"/>
      <c r="AY23" s="593"/>
      <c r="AZ23" s="593"/>
      <c r="BA23" s="593"/>
      <c r="BB23" s="593"/>
      <c r="BC23" s="593"/>
      <c r="BD23" s="593"/>
      <c r="BE23" s="593"/>
      <c r="BF23" s="593"/>
      <c r="BG23" s="378">
        <v>32538</v>
      </c>
      <c r="BH23" s="378"/>
      <c r="BI23" s="378"/>
      <c r="BJ23" s="378"/>
      <c r="BK23" s="378"/>
      <c r="BL23" s="378"/>
      <c r="BM23" s="378"/>
      <c r="BN23" s="378"/>
      <c r="BO23" s="378"/>
      <c r="BP23" s="378"/>
      <c r="BQ23" s="378"/>
      <c r="BR23" s="378"/>
      <c r="BS23" s="378"/>
      <c r="BT23" s="378"/>
      <c r="BU23" s="378"/>
      <c r="BV23" s="378">
        <v>660</v>
      </c>
      <c r="BW23" s="378"/>
      <c r="BX23" s="378"/>
      <c r="BY23" s="378"/>
      <c r="BZ23" s="378"/>
      <c r="CA23" s="378"/>
      <c r="CB23" s="378"/>
      <c r="CC23" s="378"/>
      <c r="CD23" s="378"/>
      <c r="CE23" s="378"/>
      <c r="CF23" s="378"/>
      <c r="CG23" s="378"/>
      <c r="CH23" s="378"/>
      <c r="CI23" s="378"/>
      <c r="CJ23" s="378"/>
      <c r="CK23" s="378">
        <v>106</v>
      </c>
      <c r="CL23" s="378"/>
      <c r="CM23" s="378"/>
      <c r="CN23" s="378"/>
      <c r="CO23" s="378"/>
      <c r="CP23" s="378"/>
      <c r="CQ23" s="378"/>
      <c r="CR23" s="378"/>
      <c r="CS23" s="378"/>
      <c r="CT23" s="378"/>
      <c r="CU23" s="378"/>
      <c r="CV23" s="378"/>
      <c r="CW23" s="378"/>
      <c r="CX23" s="378">
        <v>606</v>
      </c>
      <c r="CY23" s="378"/>
      <c r="CZ23" s="378"/>
      <c r="DA23" s="378"/>
      <c r="DB23" s="378"/>
      <c r="DC23" s="378"/>
      <c r="DD23" s="378"/>
      <c r="DE23" s="378"/>
      <c r="DF23" s="378"/>
      <c r="DG23" s="378"/>
      <c r="DH23" s="378"/>
      <c r="DI23" s="378"/>
      <c r="DJ23" s="378"/>
      <c r="DK23" s="378"/>
      <c r="DL23" s="378"/>
    </row>
    <row r="24" spans="1:116" ht="12" customHeight="1" x14ac:dyDescent="0.4">
      <c r="A24" s="590"/>
      <c r="B24" s="590"/>
      <c r="C24" s="590"/>
      <c r="D24" s="590">
        <f>SUM(D23+1)</f>
        <v>30</v>
      </c>
      <c r="E24" s="590"/>
      <c r="F24" s="590"/>
      <c r="G24" s="590"/>
      <c r="H24" s="591"/>
      <c r="I24" s="592">
        <v>25989</v>
      </c>
      <c r="J24" s="593"/>
      <c r="K24" s="593"/>
      <c r="L24" s="593"/>
      <c r="M24" s="593"/>
      <c r="N24" s="593"/>
      <c r="O24" s="593"/>
      <c r="P24" s="593"/>
      <c r="Q24" s="593"/>
      <c r="R24" s="593"/>
      <c r="S24" s="593"/>
      <c r="T24" s="593"/>
      <c r="U24" s="593"/>
      <c r="V24" s="593"/>
      <c r="W24" s="593"/>
      <c r="X24" s="593"/>
      <c r="Y24" s="593"/>
      <c r="Z24" s="593">
        <v>320</v>
      </c>
      <c r="AA24" s="593"/>
      <c r="AB24" s="593"/>
      <c r="AC24" s="593"/>
      <c r="AD24" s="593"/>
      <c r="AE24" s="593"/>
      <c r="AF24" s="593"/>
      <c r="AG24" s="593"/>
      <c r="AH24" s="593"/>
      <c r="AI24" s="593"/>
      <c r="AJ24" s="593"/>
      <c r="AK24" s="593"/>
      <c r="AL24" s="593"/>
      <c r="AM24" s="593"/>
      <c r="AN24" s="593"/>
      <c r="AO24" s="593"/>
      <c r="AP24" s="593"/>
      <c r="AQ24" s="593">
        <v>18360</v>
      </c>
      <c r="AR24" s="593"/>
      <c r="AS24" s="593"/>
      <c r="AT24" s="593"/>
      <c r="AU24" s="593"/>
      <c r="AV24" s="593"/>
      <c r="AW24" s="593"/>
      <c r="AX24" s="593"/>
      <c r="AY24" s="593"/>
      <c r="AZ24" s="593"/>
      <c r="BA24" s="593"/>
      <c r="BB24" s="593"/>
      <c r="BC24" s="593"/>
      <c r="BD24" s="593"/>
      <c r="BE24" s="593"/>
      <c r="BF24" s="593"/>
      <c r="BG24" s="378">
        <v>33797</v>
      </c>
      <c r="BH24" s="378"/>
      <c r="BI24" s="378"/>
      <c r="BJ24" s="378"/>
      <c r="BK24" s="378"/>
      <c r="BL24" s="378"/>
      <c r="BM24" s="378"/>
      <c r="BN24" s="378"/>
      <c r="BO24" s="378"/>
      <c r="BP24" s="378"/>
      <c r="BQ24" s="378"/>
      <c r="BR24" s="378"/>
      <c r="BS24" s="378"/>
      <c r="BT24" s="378"/>
      <c r="BU24" s="378"/>
      <c r="BV24" s="378">
        <v>995</v>
      </c>
      <c r="BW24" s="378"/>
      <c r="BX24" s="378"/>
      <c r="BY24" s="378"/>
      <c r="BZ24" s="378"/>
      <c r="CA24" s="378"/>
      <c r="CB24" s="378"/>
      <c r="CC24" s="378"/>
      <c r="CD24" s="378"/>
      <c r="CE24" s="378"/>
      <c r="CF24" s="378"/>
      <c r="CG24" s="378"/>
      <c r="CH24" s="378"/>
      <c r="CI24" s="378"/>
      <c r="CJ24" s="378"/>
      <c r="CK24" s="378">
        <v>147</v>
      </c>
      <c r="CL24" s="378"/>
      <c r="CM24" s="378"/>
      <c r="CN24" s="378"/>
      <c r="CO24" s="378"/>
      <c r="CP24" s="378"/>
      <c r="CQ24" s="378"/>
      <c r="CR24" s="378"/>
      <c r="CS24" s="378"/>
      <c r="CT24" s="378"/>
      <c r="CU24" s="378"/>
      <c r="CV24" s="378"/>
      <c r="CW24" s="378"/>
      <c r="CX24" s="378">
        <v>675</v>
      </c>
      <c r="CY24" s="378"/>
      <c r="CZ24" s="378"/>
      <c r="DA24" s="378"/>
      <c r="DB24" s="378"/>
      <c r="DC24" s="378"/>
      <c r="DD24" s="378"/>
      <c r="DE24" s="378"/>
      <c r="DF24" s="378"/>
      <c r="DG24" s="378"/>
      <c r="DH24" s="378"/>
      <c r="DI24" s="378"/>
      <c r="DJ24" s="378"/>
      <c r="DK24" s="378"/>
      <c r="DL24" s="378"/>
    </row>
    <row r="25" spans="1:116" ht="12" customHeight="1" x14ac:dyDescent="0.4">
      <c r="A25" s="590" t="s">
        <v>24</v>
      </c>
      <c r="B25" s="590"/>
      <c r="C25" s="590"/>
      <c r="D25" s="590" t="s">
        <v>102</v>
      </c>
      <c r="E25" s="590"/>
      <c r="F25" s="590"/>
      <c r="G25" s="590"/>
      <c r="H25" s="591"/>
      <c r="I25" s="592">
        <v>24987</v>
      </c>
      <c r="J25" s="593"/>
      <c r="K25" s="593"/>
      <c r="L25" s="593"/>
      <c r="M25" s="593"/>
      <c r="N25" s="593"/>
      <c r="O25" s="593"/>
      <c r="P25" s="593"/>
      <c r="Q25" s="593"/>
      <c r="R25" s="593"/>
      <c r="S25" s="593"/>
      <c r="T25" s="593"/>
      <c r="U25" s="593"/>
      <c r="V25" s="593"/>
      <c r="W25" s="593"/>
      <c r="X25" s="593"/>
      <c r="Y25" s="593"/>
      <c r="Z25" s="593">
        <v>443</v>
      </c>
      <c r="AA25" s="593"/>
      <c r="AB25" s="593"/>
      <c r="AC25" s="593"/>
      <c r="AD25" s="593"/>
      <c r="AE25" s="593"/>
      <c r="AF25" s="593"/>
      <c r="AG25" s="593"/>
      <c r="AH25" s="593"/>
      <c r="AI25" s="593"/>
      <c r="AJ25" s="593"/>
      <c r="AK25" s="593"/>
      <c r="AL25" s="593"/>
      <c r="AM25" s="593"/>
      <c r="AN25" s="593"/>
      <c r="AO25" s="593"/>
      <c r="AP25" s="593"/>
      <c r="AQ25" s="593">
        <v>19186</v>
      </c>
      <c r="AR25" s="593"/>
      <c r="AS25" s="593"/>
      <c r="AT25" s="593"/>
      <c r="AU25" s="593"/>
      <c r="AV25" s="593"/>
      <c r="AW25" s="593"/>
      <c r="AX25" s="593"/>
      <c r="AY25" s="593"/>
      <c r="AZ25" s="593"/>
      <c r="BA25" s="593"/>
      <c r="BB25" s="593"/>
      <c r="BC25" s="593"/>
      <c r="BD25" s="593"/>
      <c r="BE25" s="593"/>
      <c r="BF25" s="593"/>
      <c r="BG25" s="378">
        <v>32963</v>
      </c>
      <c r="BH25" s="378"/>
      <c r="BI25" s="378"/>
      <c r="BJ25" s="378"/>
      <c r="BK25" s="378"/>
      <c r="BL25" s="378"/>
      <c r="BM25" s="378"/>
      <c r="BN25" s="378"/>
      <c r="BO25" s="378"/>
      <c r="BP25" s="378"/>
      <c r="BQ25" s="378"/>
      <c r="BR25" s="378"/>
      <c r="BS25" s="378"/>
      <c r="BT25" s="378"/>
      <c r="BU25" s="378"/>
      <c r="BV25" s="378">
        <v>1543</v>
      </c>
      <c r="BW25" s="378"/>
      <c r="BX25" s="378"/>
      <c r="BY25" s="378"/>
      <c r="BZ25" s="378"/>
      <c r="CA25" s="378"/>
      <c r="CB25" s="378"/>
      <c r="CC25" s="378"/>
      <c r="CD25" s="378"/>
      <c r="CE25" s="378"/>
      <c r="CF25" s="378"/>
      <c r="CG25" s="378"/>
      <c r="CH25" s="378"/>
      <c r="CI25" s="378"/>
      <c r="CJ25" s="378"/>
      <c r="CK25" s="378">
        <v>173</v>
      </c>
      <c r="CL25" s="378"/>
      <c r="CM25" s="378"/>
      <c r="CN25" s="378"/>
      <c r="CO25" s="378"/>
      <c r="CP25" s="378"/>
      <c r="CQ25" s="378"/>
      <c r="CR25" s="378"/>
      <c r="CS25" s="378"/>
      <c r="CT25" s="378"/>
      <c r="CU25" s="378"/>
      <c r="CV25" s="378"/>
      <c r="CW25" s="378"/>
      <c r="CX25" s="378">
        <v>587</v>
      </c>
      <c r="CY25" s="378"/>
      <c r="CZ25" s="378"/>
      <c r="DA25" s="378"/>
      <c r="DB25" s="378"/>
      <c r="DC25" s="378"/>
      <c r="DD25" s="378"/>
      <c r="DE25" s="378"/>
      <c r="DF25" s="378"/>
      <c r="DG25" s="378"/>
      <c r="DH25" s="378"/>
      <c r="DI25" s="378"/>
      <c r="DJ25" s="378"/>
      <c r="DK25" s="378"/>
      <c r="DL25" s="378"/>
    </row>
    <row r="26" spans="1:116" ht="12" customHeight="1" x14ac:dyDescent="0.4">
      <c r="A26" s="590"/>
      <c r="B26" s="590"/>
      <c r="C26" s="590"/>
      <c r="D26" s="590">
        <v>2</v>
      </c>
      <c r="E26" s="590"/>
      <c r="F26" s="590"/>
      <c r="G26" s="590"/>
      <c r="H26" s="591"/>
      <c r="I26" s="592">
        <v>20642</v>
      </c>
      <c r="J26" s="593"/>
      <c r="K26" s="593"/>
      <c r="L26" s="593"/>
      <c r="M26" s="593"/>
      <c r="N26" s="593"/>
      <c r="O26" s="593"/>
      <c r="P26" s="593"/>
      <c r="Q26" s="593"/>
      <c r="R26" s="593"/>
      <c r="S26" s="593"/>
      <c r="T26" s="593"/>
      <c r="U26" s="593"/>
      <c r="V26" s="593"/>
      <c r="W26" s="593"/>
      <c r="X26" s="593"/>
      <c r="Y26" s="593"/>
      <c r="Z26" s="593">
        <v>406</v>
      </c>
      <c r="AA26" s="593"/>
      <c r="AB26" s="593"/>
      <c r="AC26" s="593"/>
      <c r="AD26" s="593"/>
      <c r="AE26" s="593"/>
      <c r="AF26" s="593"/>
      <c r="AG26" s="593"/>
      <c r="AH26" s="593"/>
      <c r="AI26" s="593"/>
      <c r="AJ26" s="593"/>
      <c r="AK26" s="593"/>
      <c r="AL26" s="593"/>
      <c r="AM26" s="593"/>
      <c r="AN26" s="593"/>
      <c r="AO26" s="593"/>
      <c r="AP26" s="593"/>
      <c r="AQ26" s="593">
        <v>16900</v>
      </c>
      <c r="AR26" s="593"/>
      <c r="AS26" s="593"/>
      <c r="AT26" s="593"/>
      <c r="AU26" s="593"/>
      <c r="AV26" s="593"/>
      <c r="AW26" s="593"/>
      <c r="AX26" s="593"/>
      <c r="AY26" s="593"/>
      <c r="AZ26" s="593"/>
      <c r="BA26" s="593"/>
      <c r="BB26" s="593"/>
      <c r="BC26" s="593"/>
      <c r="BD26" s="593"/>
      <c r="BE26" s="593"/>
      <c r="BF26" s="593"/>
      <c r="BG26" s="378">
        <v>29279</v>
      </c>
      <c r="BH26" s="378"/>
      <c r="BI26" s="378"/>
      <c r="BJ26" s="378"/>
      <c r="BK26" s="378"/>
      <c r="BL26" s="378"/>
      <c r="BM26" s="378"/>
      <c r="BN26" s="378"/>
      <c r="BO26" s="378"/>
      <c r="BP26" s="378"/>
      <c r="BQ26" s="378"/>
      <c r="BR26" s="378"/>
      <c r="BS26" s="378"/>
      <c r="BT26" s="378"/>
      <c r="BU26" s="378"/>
      <c r="BV26" s="378">
        <v>1697</v>
      </c>
      <c r="BW26" s="378"/>
      <c r="BX26" s="378"/>
      <c r="BY26" s="378"/>
      <c r="BZ26" s="378"/>
      <c r="CA26" s="378"/>
      <c r="CB26" s="378"/>
      <c r="CC26" s="378"/>
      <c r="CD26" s="378"/>
      <c r="CE26" s="378"/>
      <c r="CF26" s="378"/>
      <c r="CG26" s="378"/>
      <c r="CH26" s="378"/>
      <c r="CI26" s="378"/>
      <c r="CJ26" s="378"/>
      <c r="CK26" s="378">
        <v>0</v>
      </c>
      <c r="CL26" s="378"/>
      <c r="CM26" s="378"/>
      <c r="CN26" s="378"/>
      <c r="CO26" s="378"/>
      <c r="CP26" s="378"/>
      <c r="CQ26" s="378"/>
      <c r="CR26" s="378"/>
      <c r="CS26" s="378"/>
      <c r="CT26" s="378"/>
      <c r="CU26" s="378"/>
      <c r="CV26" s="378"/>
      <c r="CW26" s="378"/>
      <c r="CX26" s="378">
        <v>449</v>
      </c>
      <c r="CY26" s="378"/>
      <c r="CZ26" s="378"/>
      <c r="DA26" s="378"/>
      <c r="DB26" s="378"/>
      <c r="DC26" s="378"/>
      <c r="DD26" s="378"/>
      <c r="DE26" s="378"/>
      <c r="DF26" s="378"/>
      <c r="DG26" s="378"/>
      <c r="DH26" s="378"/>
      <c r="DI26" s="378"/>
      <c r="DJ26" s="378"/>
      <c r="DK26" s="378"/>
      <c r="DL26" s="378"/>
    </row>
    <row r="27" spans="1:116" ht="12" customHeight="1" x14ac:dyDescent="0.4">
      <c r="A27" s="631"/>
      <c r="B27" s="631"/>
      <c r="C27" s="631"/>
      <c r="D27" s="631">
        <v>3</v>
      </c>
      <c r="E27" s="631"/>
      <c r="F27" s="631"/>
      <c r="G27" s="631"/>
      <c r="H27" s="632"/>
      <c r="I27" s="640">
        <v>22728</v>
      </c>
      <c r="J27" s="641"/>
      <c r="K27" s="641"/>
      <c r="L27" s="641"/>
      <c r="M27" s="641"/>
      <c r="N27" s="641"/>
      <c r="O27" s="641"/>
      <c r="P27" s="641"/>
      <c r="Q27" s="641"/>
      <c r="R27" s="641"/>
      <c r="S27" s="641"/>
      <c r="T27" s="641"/>
      <c r="U27" s="641"/>
      <c r="V27" s="641"/>
      <c r="W27" s="641"/>
      <c r="X27" s="641"/>
      <c r="Y27" s="641"/>
      <c r="Z27" s="641">
        <v>590</v>
      </c>
      <c r="AA27" s="641"/>
      <c r="AB27" s="641"/>
      <c r="AC27" s="641"/>
      <c r="AD27" s="641"/>
      <c r="AE27" s="641"/>
      <c r="AF27" s="641"/>
      <c r="AG27" s="641"/>
      <c r="AH27" s="641"/>
      <c r="AI27" s="641"/>
      <c r="AJ27" s="641"/>
      <c r="AK27" s="641"/>
      <c r="AL27" s="641"/>
      <c r="AM27" s="641"/>
      <c r="AN27" s="641"/>
      <c r="AO27" s="641"/>
      <c r="AP27" s="641"/>
      <c r="AQ27" s="641">
        <v>19085</v>
      </c>
      <c r="AR27" s="641"/>
      <c r="AS27" s="641"/>
      <c r="AT27" s="641"/>
      <c r="AU27" s="641"/>
      <c r="AV27" s="641"/>
      <c r="AW27" s="641"/>
      <c r="AX27" s="641"/>
      <c r="AY27" s="641"/>
      <c r="AZ27" s="641"/>
      <c r="BA27" s="641"/>
      <c r="BB27" s="641"/>
      <c r="BC27" s="641"/>
      <c r="BD27" s="641"/>
      <c r="BE27" s="641"/>
      <c r="BF27" s="641"/>
      <c r="BG27" s="527">
        <v>31593</v>
      </c>
      <c r="BH27" s="527"/>
      <c r="BI27" s="527"/>
      <c r="BJ27" s="527"/>
      <c r="BK27" s="527"/>
      <c r="BL27" s="527"/>
      <c r="BM27" s="527"/>
      <c r="BN27" s="527"/>
      <c r="BO27" s="527"/>
      <c r="BP27" s="527"/>
      <c r="BQ27" s="527"/>
      <c r="BR27" s="527"/>
      <c r="BS27" s="527"/>
      <c r="BT27" s="527"/>
      <c r="BU27" s="527"/>
      <c r="BV27" s="527">
        <v>1645</v>
      </c>
      <c r="BW27" s="527"/>
      <c r="BX27" s="527"/>
      <c r="BY27" s="527"/>
      <c r="BZ27" s="527"/>
      <c r="CA27" s="527"/>
      <c r="CB27" s="527"/>
      <c r="CC27" s="527"/>
      <c r="CD27" s="527"/>
      <c r="CE27" s="527"/>
      <c r="CF27" s="527"/>
      <c r="CG27" s="527"/>
      <c r="CH27" s="527"/>
      <c r="CI27" s="527"/>
      <c r="CJ27" s="527"/>
      <c r="CK27" s="527">
        <v>0</v>
      </c>
      <c r="CL27" s="527"/>
      <c r="CM27" s="527"/>
      <c r="CN27" s="527"/>
      <c r="CO27" s="527"/>
      <c r="CP27" s="527"/>
      <c r="CQ27" s="527"/>
      <c r="CR27" s="527"/>
      <c r="CS27" s="527"/>
      <c r="CT27" s="527"/>
      <c r="CU27" s="527"/>
      <c r="CV27" s="527"/>
      <c r="CW27" s="527"/>
      <c r="CX27" s="527">
        <v>532</v>
      </c>
      <c r="CY27" s="527"/>
      <c r="CZ27" s="527"/>
      <c r="DA27" s="527"/>
      <c r="DB27" s="527"/>
      <c r="DC27" s="527"/>
      <c r="DD27" s="527"/>
      <c r="DE27" s="527"/>
      <c r="DF27" s="527"/>
      <c r="DG27" s="527"/>
      <c r="DH27" s="527"/>
      <c r="DI27" s="527"/>
      <c r="DJ27" s="527"/>
      <c r="DK27" s="527"/>
      <c r="DL27" s="527"/>
    </row>
    <row r="28" spans="1:116" ht="12" customHeight="1" x14ac:dyDescent="0.15">
      <c r="A28" s="122" t="s">
        <v>181</v>
      </c>
      <c r="B28" s="120"/>
      <c r="C28" s="120"/>
      <c r="D28" s="120"/>
      <c r="E28" s="120"/>
      <c r="F28" s="120"/>
      <c r="G28" s="120"/>
      <c r="H28" s="120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</row>
    <row r="29" spans="1:116" ht="12" customHeight="1" x14ac:dyDescent="0.15">
      <c r="A29" s="120" t="s">
        <v>180</v>
      </c>
      <c r="B29" s="120"/>
      <c r="C29" s="120"/>
      <c r="D29" s="120"/>
      <c r="E29" s="120"/>
      <c r="F29" s="120"/>
      <c r="G29" s="120"/>
      <c r="H29" s="120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</row>
    <row r="30" spans="1:116" ht="12" customHeight="1" x14ac:dyDescent="0.15">
      <c r="A30" s="121" t="s">
        <v>179</v>
      </c>
      <c r="B30" s="120"/>
      <c r="C30" s="120"/>
      <c r="D30" s="120"/>
      <c r="E30" s="120"/>
      <c r="F30" s="120"/>
      <c r="G30" s="120"/>
      <c r="H30" s="120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</row>
    <row r="31" spans="1:116" ht="12" customHeight="1" x14ac:dyDescent="0.4">
      <c r="A31" s="119" t="s">
        <v>178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</row>
    <row r="32" spans="1:116" ht="12" customHeight="1" x14ac:dyDescent="0.4">
      <c r="A32" s="67" t="s">
        <v>177</v>
      </c>
    </row>
  </sheetData>
  <mergeCells count="173">
    <mergeCell ref="CX27:DL27"/>
    <mergeCell ref="CK25:CW25"/>
    <mergeCell ref="CX25:DL25"/>
    <mergeCell ref="A27:C27"/>
    <mergeCell ref="D27:E27"/>
    <mergeCell ref="F27:H27"/>
    <mergeCell ref="I27:Y27"/>
    <mergeCell ref="Z27:AP27"/>
    <mergeCell ref="AQ27:BF27"/>
    <mergeCell ref="BG27:BU27"/>
    <mergeCell ref="I23:Y23"/>
    <mergeCell ref="Z23:AP23"/>
    <mergeCell ref="AQ23:BF23"/>
    <mergeCell ref="BG23:BU23"/>
    <mergeCell ref="BV23:CJ23"/>
    <mergeCell ref="CK27:CW27"/>
    <mergeCell ref="CX23:DL23"/>
    <mergeCell ref="A24:C24"/>
    <mergeCell ref="D24:E24"/>
    <mergeCell ref="F24:H24"/>
    <mergeCell ref="I24:Y24"/>
    <mergeCell ref="Z24:AP24"/>
    <mergeCell ref="AQ24:BF24"/>
    <mergeCell ref="BG24:BU24"/>
    <mergeCell ref="BV24:CJ24"/>
    <mergeCell ref="BV27:CJ27"/>
    <mergeCell ref="A25:C25"/>
    <mergeCell ref="D25:E25"/>
    <mergeCell ref="F25:H25"/>
    <mergeCell ref="I25:Y25"/>
    <mergeCell ref="Z25:AP25"/>
    <mergeCell ref="AQ25:BF25"/>
    <mergeCell ref="BG25:BU25"/>
    <mergeCell ref="BV25:CJ25"/>
    <mergeCell ref="BW10:CD10"/>
    <mergeCell ref="CE10:CL10"/>
    <mergeCell ref="CM10:CT10"/>
    <mergeCell ref="CU10:DC10"/>
    <mergeCell ref="DD10:DL10"/>
    <mergeCell ref="BO11:BV11"/>
    <mergeCell ref="BW11:CD11"/>
    <mergeCell ref="X13:AD13"/>
    <mergeCell ref="CE11:CL11"/>
    <mergeCell ref="CM11:CT11"/>
    <mergeCell ref="CU11:DC11"/>
    <mergeCell ref="DD11:DL11"/>
    <mergeCell ref="X11:AD11"/>
    <mergeCell ref="AE11:AK11"/>
    <mergeCell ref="AL11:AR11"/>
    <mergeCell ref="AS11:AZ11"/>
    <mergeCell ref="BA11:BF11"/>
    <mergeCell ref="AL13:AR13"/>
    <mergeCell ref="AS13:AZ13"/>
    <mergeCell ref="BA13:BF13"/>
    <mergeCell ref="BG13:BN13"/>
    <mergeCell ref="BO13:BV13"/>
    <mergeCell ref="BG10:BN10"/>
    <mergeCell ref="BO10:BV10"/>
    <mergeCell ref="A10:C10"/>
    <mergeCell ref="D10:E10"/>
    <mergeCell ref="F10:H10"/>
    <mergeCell ref="I10:P10"/>
    <mergeCell ref="Q10:W10"/>
    <mergeCell ref="A11:C11"/>
    <mergeCell ref="D11:E11"/>
    <mergeCell ref="F11:H11"/>
    <mergeCell ref="I11:P11"/>
    <mergeCell ref="Q11:W11"/>
    <mergeCell ref="AE10:AK10"/>
    <mergeCell ref="X10:AD10"/>
    <mergeCell ref="BG11:BN11"/>
    <mergeCell ref="BO9:BV9"/>
    <mergeCell ref="BW9:CD9"/>
    <mergeCell ref="CE7:CL8"/>
    <mergeCell ref="CM7:CT8"/>
    <mergeCell ref="CU7:DC8"/>
    <mergeCell ref="DD7:DL8"/>
    <mergeCell ref="A9:C9"/>
    <mergeCell ref="D9:E9"/>
    <mergeCell ref="F9:H9"/>
    <mergeCell ref="I9:P9"/>
    <mergeCell ref="Q9:W9"/>
    <mergeCell ref="CE9:CL9"/>
    <mergeCell ref="CM9:CT9"/>
    <mergeCell ref="CU9:DC9"/>
    <mergeCell ref="DD9:DL9"/>
    <mergeCell ref="X9:AD9"/>
    <mergeCell ref="AE9:AK9"/>
    <mergeCell ref="AL9:AR9"/>
    <mergeCell ref="AS9:AZ9"/>
    <mergeCell ref="BA9:BF9"/>
    <mergeCell ref="BG9:BN9"/>
    <mergeCell ref="BO7:BV7"/>
    <mergeCell ref="BW7:CD8"/>
    <mergeCell ref="A1:BF2"/>
    <mergeCell ref="A4:Z5"/>
    <mergeCell ref="A6:H8"/>
    <mergeCell ref="I6:P8"/>
    <mergeCell ref="Q6:W8"/>
    <mergeCell ref="X6:AD6"/>
    <mergeCell ref="AE6:AZ6"/>
    <mergeCell ref="X8:AD8"/>
    <mergeCell ref="BA8:BF8"/>
    <mergeCell ref="BO8:BV8"/>
    <mergeCell ref="BG6:BN8"/>
    <mergeCell ref="BO6:BV6"/>
    <mergeCell ref="BW6:DL6"/>
    <mergeCell ref="X7:AD7"/>
    <mergeCell ref="AE7:AK8"/>
    <mergeCell ref="AL7:AR8"/>
    <mergeCell ref="AS7:AZ8"/>
    <mergeCell ref="BA6:BF6"/>
    <mergeCell ref="A12:C12"/>
    <mergeCell ref="D12:E12"/>
    <mergeCell ref="F12:H12"/>
    <mergeCell ref="I12:P12"/>
    <mergeCell ref="Q12:W12"/>
    <mergeCell ref="X12:AD12"/>
    <mergeCell ref="AE12:AK12"/>
    <mergeCell ref="AL12:AR12"/>
    <mergeCell ref="AS12:AZ12"/>
    <mergeCell ref="BA7:BF7"/>
    <mergeCell ref="AL10:AR10"/>
    <mergeCell ref="AS10:AZ10"/>
    <mergeCell ref="BA10:BF10"/>
    <mergeCell ref="CU12:DC12"/>
    <mergeCell ref="DD12:DL12"/>
    <mergeCell ref="A26:C26"/>
    <mergeCell ref="D26:E26"/>
    <mergeCell ref="F26:H26"/>
    <mergeCell ref="I26:Y26"/>
    <mergeCell ref="Z26:AP26"/>
    <mergeCell ref="AQ26:BF26"/>
    <mergeCell ref="BG26:BU26"/>
    <mergeCell ref="BV26:CJ26"/>
    <mergeCell ref="BA12:BF12"/>
    <mergeCell ref="BG12:BN12"/>
    <mergeCell ref="BO12:BV12"/>
    <mergeCell ref="BW12:CD12"/>
    <mergeCell ref="CE12:CL12"/>
    <mergeCell ref="CM12:CT12"/>
    <mergeCell ref="A13:C13"/>
    <mergeCell ref="D13:E13"/>
    <mergeCell ref="F13:H13"/>
    <mergeCell ref="I13:P13"/>
    <mergeCell ref="Q13:W13"/>
    <mergeCell ref="DB20:DH20"/>
    <mergeCell ref="I21:Y22"/>
    <mergeCell ref="Z21:AP22"/>
    <mergeCell ref="A18:AA19"/>
    <mergeCell ref="AE13:AK13"/>
    <mergeCell ref="CK26:CW26"/>
    <mergeCell ref="CX26:DL26"/>
    <mergeCell ref="BW13:CD13"/>
    <mergeCell ref="CE13:CL13"/>
    <mergeCell ref="CM13:CT13"/>
    <mergeCell ref="CU13:DC13"/>
    <mergeCell ref="DD13:DL13"/>
    <mergeCell ref="BG21:BU22"/>
    <mergeCell ref="BV21:CJ22"/>
    <mergeCell ref="A20:H22"/>
    <mergeCell ref="I20:AP20"/>
    <mergeCell ref="AU20:BB22"/>
    <mergeCell ref="BG20:CJ20"/>
    <mergeCell ref="CM20:CU22"/>
    <mergeCell ref="CK23:CW23"/>
    <mergeCell ref="DB21:DH21"/>
    <mergeCell ref="DB22:DH22"/>
    <mergeCell ref="CK24:CW24"/>
    <mergeCell ref="CX24:DL24"/>
    <mergeCell ref="A23:C23"/>
    <mergeCell ref="D23:E23"/>
    <mergeCell ref="F23:H2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3" orientation="landscape" cellComments="asDisplayed" r:id="rId1"/>
  <headerFooter differentOddEven="1">
    <evenHeader>&amp;R&amp;"ＭＳ 明朝,標準" 17 保健及び衛生</evenHeader>
  </headerFooter>
  <colBreaks count="1" manualBreakCount="1">
    <brk id="5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57"/>
  <sheetViews>
    <sheetView showGridLines="0" zoomScaleNormal="100" zoomScaleSheetLayoutView="100" workbookViewId="0">
      <selection sqref="A1:AE2"/>
    </sheetView>
  </sheetViews>
  <sheetFormatPr defaultColWidth="7.5" defaultRowHeight="7.9" customHeight="1" x14ac:dyDescent="0.4"/>
  <cols>
    <col min="1" max="6" width="1.5" style="86" customWidth="1"/>
    <col min="7" max="7" width="1.5" style="88" customWidth="1"/>
    <col min="8" max="11" width="1.5" style="86" customWidth="1"/>
    <col min="12" max="12" width="1.5" style="87" customWidth="1"/>
    <col min="13" max="23" width="1.5" style="86" customWidth="1"/>
    <col min="24" max="24" width="4.5" style="86" customWidth="1"/>
    <col min="25" max="25" width="6" style="86" customWidth="1"/>
    <col min="26" max="26" width="4.5" style="86" customWidth="1"/>
    <col min="27" max="27" width="6" style="86" customWidth="1"/>
    <col min="28" max="28" width="4.5" style="86" customWidth="1"/>
    <col min="29" max="29" width="6" style="86" customWidth="1"/>
    <col min="30" max="30" width="4.5" style="86" customWidth="1"/>
    <col min="31" max="31" width="6" style="86" customWidth="1"/>
    <col min="32" max="32" width="4.5" style="86" customWidth="1"/>
    <col min="33" max="33" width="6" style="86" customWidth="1"/>
    <col min="34" max="16384" width="7.5" style="86"/>
  </cols>
  <sheetData>
    <row r="1" spans="1:77" ht="12" customHeight="1" x14ac:dyDescent="0.4">
      <c r="A1" s="469" t="s">
        <v>176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</row>
    <row r="2" spans="1:77" ht="12" customHeight="1" x14ac:dyDescent="0.4">
      <c r="A2" s="469"/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</row>
    <row r="3" spans="1:77" ht="12" customHeight="1" x14ac:dyDescent="0.4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3" t="s">
        <v>175</v>
      </c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</row>
    <row r="4" spans="1:77" ht="26.25" customHeight="1" x14ac:dyDescent="0.4">
      <c r="A4" s="334" t="s">
        <v>174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646"/>
      <c r="X4" s="537" t="s">
        <v>173</v>
      </c>
      <c r="Y4" s="537"/>
      <c r="Z4" s="537" t="s">
        <v>172</v>
      </c>
      <c r="AA4" s="537"/>
      <c r="AB4" s="537" t="s">
        <v>171</v>
      </c>
      <c r="AC4" s="537"/>
      <c r="AD4" s="537" t="s">
        <v>170</v>
      </c>
      <c r="AE4" s="537"/>
      <c r="AF4" s="537" t="s">
        <v>169</v>
      </c>
      <c r="AG4" s="544"/>
      <c r="AH4" s="67"/>
    </row>
    <row r="5" spans="1:77" ht="12" customHeight="1" x14ac:dyDescent="0.4">
      <c r="G5" s="86"/>
      <c r="L5" s="86"/>
      <c r="W5" s="98"/>
      <c r="X5" s="118"/>
      <c r="Y5" s="118"/>
      <c r="Z5" s="118"/>
      <c r="AA5" s="118"/>
      <c r="AB5" s="118"/>
      <c r="AC5" s="118"/>
      <c r="AD5" s="118"/>
      <c r="AE5" s="118"/>
      <c r="AF5" s="118"/>
      <c r="AG5" s="118"/>
    </row>
    <row r="6" spans="1:77" ht="12" customHeight="1" x14ac:dyDescent="0.4">
      <c r="A6" s="111" t="s">
        <v>168</v>
      </c>
      <c r="B6" s="104"/>
      <c r="C6" s="104"/>
      <c r="G6" s="86"/>
      <c r="L6" s="86"/>
      <c r="W6" s="98"/>
      <c r="X6" s="106">
        <v>0</v>
      </c>
      <c r="Y6" s="107"/>
      <c r="Z6" s="106">
        <v>0</v>
      </c>
      <c r="AA6" s="106"/>
      <c r="AB6" s="106">
        <v>0</v>
      </c>
      <c r="AC6" s="106"/>
      <c r="AD6" s="106">
        <v>0</v>
      </c>
      <c r="AE6" s="106"/>
      <c r="AF6" s="106" t="s">
        <v>126</v>
      </c>
      <c r="AG6" s="106"/>
    </row>
    <row r="7" spans="1:77" ht="12" customHeight="1" x14ac:dyDescent="0.4">
      <c r="A7" s="91"/>
      <c r="B7" s="103"/>
      <c r="C7" s="103"/>
      <c r="G7" s="86"/>
      <c r="L7" s="86"/>
      <c r="W7" s="98"/>
      <c r="X7" s="116"/>
      <c r="Y7" s="117"/>
      <c r="Z7" s="116"/>
      <c r="AA7" s="116"/>
      <c r="AB7" s="116"/>
      <c r="AC7" s="116"/>
      <c r="AD7" s="116"/>
      <c r="AE7" s="116"/>
      <c r="AF7" s="116"/>
      <c r="AG7" s="116"/>
    </row>
    <row r="8" spans="1:77" s="104" customFormat="1" ht="12" customHeight="1" x14ac:dyDescent="0.4">
      <c r="A8" s="115" t="s">
        <v>167</v>
      </c>
      <c r="B8" s="114"/>
      <c r="C8" s="114"/>
      <c r="W8" s="109"/>
      <c r="X8" s="112">
        <v>126</v>
      </c>
      <c r="Y8" s="113">
        <v>58</v>
      </c>
      <c r="Z8" s="106">
        <v>114</v>
      </c>
      <c r="AA8" s="113">
        <v>39</v>
      </c>
      <c r="AB8" s="106">
        <v>88</v>
      </c>
      <c r="AC8" s="113">
        <v>45</v>
      </c>
      <c r="AD8" s="106">
        <v>79</v>
      </c>
      <c r="AE8" s="113">
        <v>33</v>
      </c>
      <c r="AF8" s="106">
        <v>86</v>
      </c>
      <c r="AG8" s="113">
        <v>34</v>
      </c>
    </row>
    <row r="9" spans="1:77" ht="12" customHeight="1" x14ac:dyDescent="0.4">
      <c r="A9" s="90" t="s">
        <v>166</v>
      </c>
      <c r="B9" s="103"/>
      <c r="C9" s="103"/>
      <c r="G9" s="86"/>
      <c r="L9" s="86"/>
      <c r="W9" s="98"/>
      <c r="X9" s="13">
        <v>0</v>
      </c>
      <c r="Y9" s="13"/>
      <c r="Z9" s="13">
        <v>0</v>
      </c>
      <c r="AA9" s="13"/>
      <c r="AB9" s="13">
        <v>0</v>
      </c>
      <c r="AC9" s="13"/>
      <c r="AD9" s="13" t="s">
        <v>23</v>
      </c>
      <c r="AE9" s="13"/>
      <c r="AF9" s="13" t="s">
        <v>126</v>
      </c>
      <c r="AG9" s="13"/>
    </row>
    <row r="10" spans="1:77" ht="12" customHeight="1" x14ac:dyDescent="0.4">
      <c r="A10" s="90" t="s">
        <v>165</v>
      </c>
      <c r="B10" s="103"/>
      <c r="C10" s="103"/>
      <c r="G10" s="86"/>
      <c r="L10" s="86"/>
      <c r="W10" s="98"/>
      <c r="X10" s="13">
        <v>126</v>
      </c>
      <c r="Y10" s="101">
        <v>58</v>
      </c>
      <c r="Z10" s="13">
        <v>114</v>
      </c>
      <c r="AA10" s="101">
        <v>39</v>
      </c>
      <c r="AB10" s="13">
        <v>88</v>
      </c>
      <c r="AC10" s="101">
        <v>45</v>
      </c>
      <c r="AD10" s="13">
        <v>79</v>
      </c>
      <c r="AE10" s="101">
        <v>33</v>
      </c>
      <c r="AF10" s="13">
        <v>86</v>
      </c>
      <c r="AG10" s="101">
        <v>34</v>
      </c>
    </row>
    <row r="11" spans="1:77" ht="12" customHeight="1" x14ac:dyDescent="0.4">
      <c r="A11" s="90" t="s">
        <v>164</v>
      </c>
      <c r="B11" s="103"/>
      <c r="C11" s="103"/>
      <c r="G11" s="86"/>
      <c r="L11" s="86"/>
      <c r="W11" s="98"/>
      <c r="X11" s="13">
        <v>0</v>
      </c>
      <c r="Y11" s="97"/>
      <c r="Z11" s="13">
        <v>0</v>
      </c>
      <c r="AA11" s="13"/>
      <c r="AB11" s="13">
        <v>0</v>
      </c>
      <c r="AC11" s="13"/>
      <c r="AD11" s="13" t="s">
        <v>23</v>
      </c>
      <c r="AE11" s="13"/>
      <c r="AF11" s="13" t="s">
        <v>126</v>
      </c>
      <c r="AG11" s="13"/>
    </row>
    <row r="12" spans="1:77" ht="12" customHeight="1" x14ac:dyDescent="0.4">
      <c r="A12" s="90" t="s">
        <v>163</v>
      </c>
      <c r="B12" s="103"/>
      <c r="C12" s="103"/>
      <c r="G12" s="86"/>
      <c r="L12" s="86"/>
      <c r="W12" s="98"/>
      <c r="X12" s="13">
        <v>0</v>
      </c>
      <c r="Y12" s="97"/>
      <c r="Z12" s="13">
        <v>0</v>
      </c>
      <c r="AA12" s="13"/>
      <c r="AB12" s="13">
        <v>0</v>
      </c>
      <c r="AC12" s="13"/>
      <c r="AD12" s="13" t="s">
        <v>23</v>
      </c>
      <c r="AE12" s="13"/>
      <c r="AF12" s="13" t="s">
        <v>126</v>
      </c>
      <c r="AG12" s="13"/>
    </row>
    <row r="13" spans="1:77" ht="12" customHeight="1" x14ac:dyDescent="0.4">
      <c r="A13" s="91" t="s">
        <v>162</v>
      </c>
      <c r="B13" s="103"/>
      <c r="C13" s="103"/>
      <c r="G13" s="86"/>
      <c r="L13" s="86"/>
      <c r="W13" s="98"/>
      <c r="X13" s="13"/>
      <c r="Y13" s="97"/>
      <c r="Z13" s="13"/>
      <c r="AA13" s="13"/>
      <c r="AB13" s="13"/>
      <c r="AC13" s="13"/>
      <c r="AD13" s="13"/>
      <c r="AE13" s="13"/>
      <c r="AF13" s="13"/>
      <c r="AG13" s="13"/>
    </row>
    <row r="14" spans="1:77" ht="12" customHeight="1" x14ac:dyDescent="0.4">
      <c r="A14" s="91"/>
      <c r="B14" s="103"/>
      <c r="C14" s="103"/>
      <c r="G14" s="86"/>
      <c r="L14" s="86"/>
      <c r="W14" s="98"/>
      <c r="X14" s="13"/>
      <c r="Y14" s="97"/>
      <c r="Z14" s="13"/>
      <c r="AA14" s="13"/>
      <c r="AB14" s="13"/>
      <c r="AC14" s="13"/>
      <c r="AD14" s="13"/>
      <c r="AE14" s="13"/>
      <c r="AF14" s="13"/>
      <c r="AG14" s="13"/>
    </row>
    <row r="15" spans="1:77" s="104" customFormat="1" ht="12" customHeight="1" x14ac:dyDescent="0.4">
      <c r="A15" s="111" t="s">
        <v>161</v>
      </c>
      <c r="B15" s="114"/>
      <c r="C15" s="114"/>
      <c r="W15" s="109"/>
      <c r="X15" s="112">
        <v>23</v>
      </c>
      <c r="Y15" s="113"/>
      <c r="Z15" s="106">
        <v>36</v>
      </c>
      <c r="AA15" s="113"/>
      <c r="AB15" s="106">
        <v>21</v>
      </c>
      <c r="AC15" s="113"/>
      <c r="AD15" s="106">
        <v>12</v>
      </c>
      <c r="AE15" s="113"/>
      <c r="AF15" s="106">
        <v>33</v>
      </c>
      <c r="AG15" s="113"/>
    </row>
    <row r="16" spans="1:77" ht="12" customHeight="1" x14ac:dyDescent="0.4">
      <c r="A16" s="90" t="s">
        <v>160</v>
      </c>
      <c r="B16" s="103"/>
      <c r="C16" s="102"/>
      <c r="G16" s="86"/>
      <c r="L16" s="86"/>
      <c r="W16" s="98"/>
      <c r="X16" s="13">
        <v>0</v>
      </c>
      <c r="Y16" s="97"/>
      <c r="Z16" s="13">
        <v>0</v>
      </c>
      <c r="AA16" s="13"/>
      <c r="AB16" s="13">
        <v>0</v>
      </c>
      <c r="AC16" s="13"/>
      <c r="AD16" s="13" t="s">
        <v>23</v>
      </c>
      <c r="AE16" s="13"/>
      <c r="AF16" s="13" t="s">
        <v>126</v>
      </c>
      <c r="AG16" s="13"/>
    </row>
    <row r="17" spans="1:33" ht="12" customHeight="1" x14ac:dyDescent="0.4">
      <c r="A17" s="90" t="s">
        <v>159</v>
      </c>
      <c r="C17" s="102"/>
      <c r="G17" s="86"/>
      <c r="L17" s="86"/>
      <c r="W17" s="98"/>
      <c r="X17" s="13">
        <v>2</v>
      </c>
      <c r="Y17" s="97"/>
      <c r="Z17" s="13">
        <v>0</v>
      </c>
      <c r="AA17" s="13"/>
      <c r="AB17" s="13">
        <v>0</v>
      </c>
      <c r="AC17" s="13"/>
      <c r="AD17" s="13" t="s">
        <v>23</v>
      </c>
      <c r="AE17" s="13"/>
      <c r="AF17" s="13" t="s">
        <v>126</v>
      </c>
      <c r="AG17" s="13"/>
    </row>
    <row r="18" spans="1:33" ht="12" customHeight="1" x14ac:dyDescent="0.4">
      <c r="A18" s="90" t="s">
        <v>158</v>
      </c>
      <c r="B18" s="103"/>
      <c r="C18" s="102"/>
      <c r="G18" s="86"/>
      <c r="L18" s="86"/>
      <c r="W18" s="98"/>
      <c r="X18" s="13">
        <v>20</v>
      </c>
      <c r="Y18" s="97"/>
      <c r="Z18" s="13">
        <v>36</v>
      </c>
      <c r="AA18" s="13"/>
      <c r="AB18" s="13">
        <v>20</v>
      </c>
      <c r="AC18" s="13"/>
      <c r="AD18" s="13">
        <v>12</v>
      </c>
      <c r="AE18" s="13"/>
      <c r="AF18" s="13">
        <v>32</v>
      </c>
      <c r="AG18" s="13"/>
    </row>
    <row r="19" spans="1:33" ht="12" customHeight="1" x14ac:dyDescent="0.4">
      <c r="A19" s="90" t="s">
        <v>157</v>
      </c>
      <c r="B19" s="103"/>
      <c r="C19" s="102"/>
      <c r="G19" s="86"/>
      <c r="L19" s="86"/>
      <c r="W19" s="98"/>
      <c r="X19" s="13">
        <v>1</v>
      </c>
      <c r="Y19" s="97"/>
      <c r="Z19" s="13">
        <v>0</v>
      </c>
      <c r="AA19" s="13"/>
      <c r="AB19" s="13">
        <v>1</v>
      </c>
      <c r="AC19" s="13"/>
      <c r="AD19" s="13">
        <v>0</v>
      </c>
      <c r="AE19" s="13"/>
      <c r="AF19" s="13">
        <v>1</v>
      </c>
      <c r="AG19" s="13"/>
    </row>
    <row r="20" spans="1:33" ht="12" customHeight="1" x14ac:dyDescent="0.4">
      <c r="A20" s="91"/>
      <c r="B20" s="100"/>
      <c r="G20" s="86"/>
      <c r="L20" s="86"/>
      <c r="W20" s="98"/>
      <c r="X20" s="87"/>
      <c r="Y20" s="97"/>
      <c r="Z20" s="87"/>
      <c r="AA20" s="87"/>
      <c r="AB20" s="87"/>
      <c r="AC20" s="87"/>
      <c r="AD20" s="87"/>
      <c r="AE20" s="87"/>
      <c r="AF20" s="87"/>
      <c r="AG20" s="87"/>
    </row>
    <row r="21" spans="1:33" ht="12" customHeight="1" x14ac:dyDescent="0.4">
      <c r="A21" s="111" t="s">
        <v>156</v>
      </c>
      <c r="B21" s="110"/>
      <c r="C21" s="110"/>
      <c r="G21" s="86"/>
      <c r="L21" s="86"/>
      <c r="W21" s="98"/>
      <c r="X21" s="112">
        <v>21</v>
      </c>
      <c r="Y21" s="97"/>
      <c r="Z21" s="106">
        <v>21</v>
      </c>
      <c r="AA21" s="87"/>
      <c r="AB21" s="106">
        <v>16</v>
      </c>
      <c r="AC21" s="87"/>
      <c r="AD21" s="106">
        <v>12</v>
      </c>
      <c r="AE21" s="87"/>
      <c r="AF21" s="106">
        <v>15</v>
      </c>
      <c r="AG21" s="87"/>
    </row>
    <row r="22" spans="1:33" ht="12" customHeight="1" x14ac:dyDescent="0.4">
      <c r="A22" s="90" t="s">
        <v>155</v>
      </c>
      <c r="B22" s="100"/>
      <c r="C22" s="100"/>
      <c r="G22" s="86"/>
      <c r="L22" s="86"/>
      <c r="W22" s="98"/>
      <c r="X22" s="13">
        <v>2</v>
      </c>
      <c r="Y22" s="97"/>
      <c r="Z22" s="13">
        <v>3</v>
      </c>
      <c r="AA22" s="87"/>
      <c r="AB22" s="13">
        <v>1</v>
      </c>
      <c r="AC22" s="87"/>
      <c r="AD22" s="13">
        <v>3</v>
      </c>
      <c r="AE22" s="87"/>
      <c r="AF22" s="13">
        <v>4</v>
      </c>
      <c r="AG22" s="87"/>
    </row>
    <row r="23" spans="1:33" ht="12" customHeight="1" x14ac:dyDescent="0.4">
      <c r="A23" s="90" t="s">
        <v>154</v>
      </c>
      <c r="B23" s="100"/>
      <c r="C23" s="100"/>
      <c r="G23" s="86"/>
      <c r="L23" s="86"/>
      <c r="W23" s="98"/>
      <c r="X23" s="13">
        <v>1</v>
      </c>
      <c r="Y23" s="97"/>
      <c r="Z23" s="13">
        <v>1</v>
      </c>
      <c r="AA23" s="87"/>
      <c r="AB23" s="13">
        <v>0</v>
      </c>
      <c r="AC23" s="87"/>
      <c r="AD23" s="13" t="s">
        <v>149</v>
      </c>
      <c r="AE23" s="87"/>
      <c r="AF23" s="13" t="s">
        <v>126</v>
      </c>
      <c r="AG23" s="87"/>
    </row>
    <row r="24" spans="1:33" ht="12" customHeight="1" x14ac:dyDescent="0.4">
      <c r="A24" s="90" t="s">
        <v>153</v>
      </c>
      <c r="B24" s="100"/>
      <c r="C24" s="100"/>
      <c r="G24" s="86"/>
      <c r="L24" s="86"/>
      <c r="W24" s="98"/>
      <c r="X24" s="13">
        <v>0</v>
      </c>
      <c r="Y24" s="97"/>
      <c r="Z24" s="13">
        <v>0</v>
      </c>
      <c r="AA24" s="87"/>
      <c r="AB24" s="13">
        <v>0</v>
      </c>
      <c r="AC24" s="87"/>
      <c r="AD24" s="13" t="s">
        <v>23</v>
      </c>
      <c r="AE24" s="87"/>
      <c r="AF24" s="13" t="s">
        <v>126</v>
      </c>
      <c r="AG24" s="87"/>
    </row>
    <row r="25" spans="1:33" ht="12" customHeight="1" x14ac:dyDescent="0.4">
      <c r="A25" s="90" t="s">
        <v>152</v>
      </c>
      <c r="B25" s="100"/>
      <c r="C25" s="100"/>
      <c r="G25" s="86"/>
      <c r="L25" s="86"/>
      <c r="W25" s="98"/>
      <c r="X25" s="13">
        <v>0</v>
      </c>
      <c r="Y25" s="97"/>
      <c r="Z25" s="13">
        <v>2</v>
      </c>
      <c r="AA25" s="87"/>
      <c r="AB25" s="13">
        <v>2</v>
      </c>
      <c r="AC25" s="87"/>
      <c r="AD25" s="13" t="s">
        <v>23</v>
      </c>
      <c r="AE25" s="87"/>
      <c r="AF25" s="13" t="s">
        <v>126</v>
      </c>
      <c r="AG25" s="87"/>
    </row>
    <row r="26" spans="1:33" ht="12" customHeight="1" x14ac:dyDescent="0.4">
      <c r="A26" s="90" t="s">
        <v>151</v>
      </c>
      <c r="B26" s="100"/>
      <c r="C26" s="100"/>
      <c r="G26" s="86"/>
      <c r="L26" s="86"/>
      <c r="W26" s="98"/>
      <c r="X26" s="13">
        <v>0</v>
      </c>
      <c r="Y26" s="97"/>
      <c r="Z26" s="13">
        <v>0</v>
      </c>
      <c r="AA26" s="87"/>
      <c r="AB26" s="13">
        <v>0</v>
      </c>
      <c r="AC26" s="87"/>
      <c r="AD26" s="13" t="s">
        <v>149</v>
      </c>
      <c r="AE26" s="87"/>
      <c r="AF26" s="13" t="s">
        <v>126</v>
      </c>
      <c r="AG26" s="87"/>
    </row>
    <row r="27" spans="1:33" ht="12" customHeight="1" x14ac:dyDescent="0.4">
      <c r="A27" s="90" t="s">
        <v>150</v>
      </c>
      <c r="B27" s="100"/>
      <c r="C27" s="100"/>
      <c r="G27" s="86"/>
      <c r="L27" s="86"/>
      <c r="W27" s="98"/>
      <c r="X27" s="13">
        <v>0</v>
      </c>
      <c r="Y27" s="97"/>
      <c r="Z27" s="13">
        <v>1</v>
      </c>
      <c r="AA27" s="87"/>
      <c r="AB27" s="13">
        <v>0</v>
      </c>
      <c r="AC27" s="87"/>
      <c r="AD27" s="13" t="s">
        <v>149</v>
      </c>
      <c r="AE27" s="87"/>
      <c r="AF27" s="13" t="s">
        <v>126</v>
      </c>
      <c r="AG27" s="87"/>
    </row>
    <row r="28" spans="1:33" ht="12" customHeight="1" x14ac:dyDescent="0.4">
      <c r="A28" s="90" t="s">
        <v>148</v>
      </c>
      <c r="B28" s="100"/>
      <c r="C28" s="100"/>
      <c r="G28" s="86"/>
      <c r="L28" s="86"/>
      <c r="W28" s="98"/>
      <c r="X28" s="87">
        <v>18</v>
      </c>
      <c r="Y28" s="97"/>
      <c r="Z28" s="13">
        <v>14</v>
      </c>
      <c r="AA28" s="87"/>
      <c r="AB28" s="13">
        <v>13</v>
      </c>
      <c r="AC28" s="87"/>
      <c r="AD28" s="13">
        <v>9</v>
      </c>
      <c r="AE28" s="87"/>
      <c r="AF28" s="13">
        <v>11</v>
      </c>
      <c r="AG28" s="87"/>
    </row>
    <row r="29" spans="1:33" ht="12" customHeight="1" x14ac:dyDescent="0.4">
      <c r="A29" s="90"/>
      <c r="B29" s="100"/>
      <c r="C29" s="100"/>
      <c r="G29" s="86"/>
      <c r="L29" s="86"/>
      <c r="W29" s="98"/>
      <c r="X29" s="87"/>
      <c r="Y29" s="97"/>
      <c r="Z29" s="87"/>
      <c r="AA29" s="87"/>
      <c r="AB29" s="87"/>
      <c r="AC29" s="87"/>
      <c r="AD29" s="87"/>
      <c r="AE29" s="87"/>
      <c r="AF29" s="87"/>
      <c r="AG29" s="87"/>
    </row>
    <row r="30" spans="1:33" s="104" customFormat="1" ht="12" customHeight="1" x14ac:dyDescent="0.4">
      <c r="A30" s="111" t="s">
        <v>147</v>
      </c>
      <c r="B30" s="110"/>
      <c r="C30" s="110"/>
      <c r="W30" s="109"/>
      <c r="X30" s="108">
        <v>291</v>
      </c>
      <c r="Y30" s="107"/>
      <c r="Z30" s="106">
        <v>346</v>
      </c>
      <c r="AA30" s="105"/>
      <c r="AB30" s="106">
        <v>106</v>
      </c>
      <c r="AC30" s="105"/>
      <c r="AD30" s="106">
        <v>73</v>
      </c>
      <c r="AE30" s="105"/>
      <c r="AF30" s="106">
        <v>96</v>
      </c>
      <c r="AG30" s="105"/>
    </row>
    <row r="31" spans="1:33" ht="12" customHeight="1" x14ac:dyDescent="0.4">
      <c r="A31" s="90" t="s">
        <v>146</v>
      </c>
      <c r="B31" s="100"/>
      <c r="C31" s="100"/>
      <c r="G31" s="86"/>
      <c r="L31" s="86"/>
      <c r="W31" s="98"/>
      <c r="X31" s="87">
        <v>12</v>
      </c>
      <c r="Y31" s="97"/>
      <c r="Z31" s="13">
        <v>6</v>
      </c>
      <c r="AA31" s="87"/>
      <c r="AB31" s="13">
        <v>7</v>
      </c>
      <c r="AC31" s="87"/>
      <c r="AD31" s="13">
        <v>5</v>
      </c>
      <c r="AE31" s="87"/>
      <c r="AF31" s="13">
        <v>2</v>
      </c>
      <c r="AG31" s="87"/>
    </row>
    <row r="32" spans="1:33" ht="12" customHeight="1" x14ac:dyDescent="0.4">
      <c r="A32" s="644" t="s">
        <v>145</v>
      </c>
      <c r="B32" s="644"/>
      <c r="C32" s="644"/>
      <c r="D32" s="644"/>
      <c r="E32" s="644"/>
      <c r="F32" s="644"/>
      <c r="G32" s="644"/>
      <c r="H32" s="644"/>
      <c r="I32" s="644"/>
      <c r="J32" s="644"/>
      <c r="K32" s="644"/>
      <c r="L32" s="644"/>
      <c r="M32" s="644"/>
      <c r="N32" s="644"/>
      <c r="O32" s="644"/>
      <c r="P32" s="644"/>
      <c r="Q32" s="644"/>
      <c r="R32" s="644"/>
      <c r="S32" s="644"/>
      <c r="T32" s="644"/>
      <c r="U32" s="644"/>
      <c r="V32" s="644"/>
      <c r="W32" s="645"/>
      <c r="X32" s="13">
        <v>0</v>
      </c>
      <c r="Y32" s="97"/>
      <c r="Z32" s="13">
        <v>2</v>
      </c>
      <c r="AA32" s="87"/>
      <c r="AB32" s="13">
        <v>1</v>
      </c>
      <c r="AC32" s="87"/>
      <c r="AD32" s="13" t="s">
        <v>23</v>
      </c>
      <c r="AE32" s="87"/>
      <c r="AF32" s="13">
        <v>3</v>
      </c>
      <c r="AG32" s="87"/>
    </row>
    <row r="33" spans="1:33" ht="12" customHeight="1" x14ac:dyDescent="0.4">
      <c r="A33" s="642" t="s">
        <v>144</v>
      </c>
      <c r="B33" s="642"/>
      <c r="C33" s="642"/>
      <c r="D33" s="642"/>
      <c r="E33" s="642"/>
      <c r="F33" s="642"/>
      <c r="G33" s="642"/>
      <c r="H33" s="642"/>
      <c r="I33" s="642"/>
      <c r="J33" s="642"/>
      <c r="K33" s="642"/>
      <c r="L33" s="642"/>
      <c r="M33" s="642"/>
      <c r="N33" s="642"/>
      <c r="O33" s="642"/>
      <c r="P33" s="642"/>
      <c r="Q33" s="642"/>
      <c r="R33" s="642"/>
      <c r="S33" s="642"/>
      <c r="T33" s="642"/>
      <c r="U33" s="642"/>
      <c r="V33" s="642"/>
      <c r="W33" s="643"/>
      <c r="X33" s="87">
        <v>6</v>
      </c>
      <c r="Y33" s="97"/>
      <c r="Z33" s="13">
        <v>6</v>
      </c>
      <c r="AA33" s="87"/>
      <c r="AB33" s="13">
        <v>7</v>
      </c>
      <c r="AC33" s="87"/>
      <c r="AD33" s="13" t="s">
        <v>23</v>
      </c>
      <c r="AE33" s="87"/>
      <c r="AF33" s="13">
        <v>9</v>
      </c>
      <c r="AG33" s="87"/>
    </row>
    <row r="34" spans="1:33" ht="12" customHeight="1" x14ac:dyDescent="0.4">
      <c r="A34" s="90" t="s">
        <v>143</v>
      </c>
      <c r="B34" s="103"/>
      <c r="C34" s="102"/>
      <c r="G34" s="86"/>
      <c r="L34" s="86"/>
      <c r="W34" s="98"/>
      <c r="X34" s="13">
        <v>2</v>
      </c>
      <c r="Y34" s="97"/>
      <c r="Z34" s="13">
        <v>0</v>
      </c>
      <c r="AA34" s="13"/>
      <c r="AB34" s="13">
        <v>0</v>
      </c>
      <c r="AC34" s="13"/>
      <c r="AD34" s="13" t="s">
        <v>23</v>
      </c>
      <c r="AE34" s="13"/>
      <c r="AF34" s="13" t="s">
        <v>126</v>
      </c>
      <c r="AG34" s="13"/>
    </row>
    <row r="35" spans="1:33" ht="12" customHeight="1" x14ac:dyDescent="0.4">
      <c r="A35" s="90" t="s">
        <v>142</v>
      </c>
      <c r="B35" s="100"/>
      <c r="C35" s="99"/>
      <c r="G35" s="86"/>
      <c r="L35" s="86"/>
      <c r="W35" s="98"/>
      <c r="X35" s="87">
        <v>28</v>
      </c>
      <c r="Y35" s="97"/>
      <c r="Z35" s="13">
        <v>25</v>
      </c>
      <c r="AA35" s="87"/>
      <c r="AB35" s="13">
        <v>13</v>
      </c>
      <c r="AC35" s="87"/>
      <c r="AD35" s="13">
        <v>10</v>
      </c>
      <c r="AE35" s="87"/>
      <c r="AF35" s="13">
        <v>13</v>
      </c>
      <c r="AG35" s="87"/>
    </row>
    <row r="36" spans="1:33" ht="12" customHeight="1" x14ac:dyDescent="0.4">
      <c r="A36" s="90" t="s">
        <v>141</v>
      </c>
      <c r="B36" s="100"/>
      <c r="C36" s="100"/>
      <c r="G36" s="86"/>
      <c r="L36" s="86"/>
      <c r="W36" s="98"/>
      <c r="X36" s="13">
        <v>0</v>
      </c>
      <c r="Y36" s="97"/>
      <c r="Z36" s="13">
        <v>0</v>
      </c>
      <c r="AA36" s="87"/>
      <c r="AB36" s="13">
        <v>1</v>
      </c>
      <c r="AC36" s="87"/>
      <c r="AD36" s="13">
        <v>2</v>
      </c>
      <c r="AE36" s="87"/>
      <c r="AF36" s="13" t="s">
        <v>126</v>
      </c>
      <c r="AG36" s="87"/>
    </row>
    <row r="37" spans="1:33" ht="12" customHeight="1" x14ac:dyDescent="0.4">
      <c r="A37" s="90" t="s">
        <v>140</v>
      </c>
      <c r="B37" s="100"/>
      <c r="C37" s="99"/>
      <c r="G37" s="86"/>
      <c r="L37" s="86"/>
      <c r="W37" s="98"/>
      <c r="X37" s="87">
        <v>4</v>
      </c>
      <c r="Y37" s="97"/>
      <c r="Z37" s="13">
        <v>5</v>
      </c>
      <c r="AA37" s="87"/>
      <c r="AB37" s="13">
        <v>4</v>
      </c>
      <c r="AC37" s="87"/>
      <c r="AD37" s="13">
        <v>5</v>
      </c>
      <c r="AE37" s="87"/>
      <c r="AF37" s="13">
        <v>11</v>
      </c>
      <c r="AG37" s="87"/>
    </row>
    <row r="38" spans="1:33" ht="12" customHeight="1" x14ac:dyDescent="0.4">
      <c r="A38" s="90" t="s">
        <v>139</v>
      </c>
      <c r="B38" s="100"/>
      <c r="C38" s="100"/>
      <c r="G38" s="86"/>
      <c r="L38" s="86"/>
      <c r="W38" s="98"/>
      <c r="X38" s="87">
        <v>20</v>
      </c>
      <c r="Y38" s="97"/>
      <c r="Z38" s="13">
        <v>8</v>
      </c>
      <c r="AA38" s="101"/>
      <c r="AB38" s="13">
        <v>4</v>
      </c>
      <c r="AC38" s="101"/>
      <c r="AD38" s="13">
        <v>6</v>
      </c>
      <c r="AE38" s="101"/>
      <c r="AF38" s="13">
        <v>4</v>
      </c>
      <c r="AG38" s="101"/>
    </row>
    <row r="39" spans="1:33" ht="12" customHeight="1" x14ac:dyDescent="0.4">
      <c r="A39" s="90" t="s">
        <v>138</v>
      </c>
      <c r="B39" s="100"/>
      <c r="C39" s="100"/>
      <c r="G39" s="86"/>
      <c r="L39" s="86"/>
      <c r="W39" s="98"/>
      <c r="X39" s="13">
        <v>0</v>
      </c>
      <c r="Y39" s="97"/>
      <c r="Z39" s="13">
        <v>0</v>
      </c>
      <c r="AA39" s="87"/>
      <c r="AB39" s="13">
        <v>0</v>
      </c>
      <c r="AC39" s="87"/>
      <c r="AD39" s="13" t="s">
        <v>23</v>
      </c>
      <c r="AE39" s="87"/>
      <c r="AF39" s="13" t="s">
        <v>126</v>
      </c>
      <c r="AG39" s="87"/>
    </row>
    <row r="40" spans="1:33" ht="12" customHeight="1" x14ac:dyDescent="0.4">
      <c r="A40" s="90" t="s">
        <v>137</v>
      </c>
      <c r="B40" s="100"/>
      <c r="C40" s="99"/>
      <c r="G40" s="86"/>
      <c r="L40" s="86"/>
      <c r="W40" s="98"/>
      <c r="X40" s="87">
        <v>4</v>
      </c>
      <c r="Y40" s="97"/>
      <c r="Z40" s="13">
        <v>2</v>
      </c>
      <c r="AA40" s="87"/>
      <c r="AB40" s="13">
        <v>5</v>
      </c>
      <c r="AC40" s="87"/>
      <c r="AD40" s="13">
        <v>2</v>
      </c>
      <c r="AE40" s="87"/>
      <c r="AF40" s="13">
        <v>2</v>
      </c>
      <c r="AG40" s="87"/>
    </row>
    <row r="41" spans="1:33" ht="12" customHeight="1" x14ac:dyDescent="0.4">
      <c r="A41" s="90" t="s">
        <v>136</v>
      </c>
      <c r="B41" s="100"/>
      <c r="C41" s="99"/>
      <c r="G41" s="86"/>
      <c r="L41" s="86"/>
      <c r="W41" s="98"/>
      <c r="X41" s="13">
        <v>0</v>
      </c>
      <c r="Y41" s="97"/>
      <c r="Z41" s="13">
        <v>1</v>
      </c>
      <c r="AA41" s="87"/>
      <c r="AB41" s="13">
        <v>0</v>
      </c>
      <c r="AC41" s="87"/>
      <c r="AD41" s="13" t="s">
        <v>23</v>
      </c>
      <c r="AE41" s="87"/>
      <c r="AF41" s="13" t="s">
        <v>126</v>
      </c>
      <c r="AG41" s="87"/>
    </row>
    <row r="42" spans="1:33" ht="12" customHeight="1" x14ac:dyDescent="0.4">
      <c r="A42" s="90" t="s">
        <v>135</v>
      </c>
      <c r="B42" s="100"/>
      <c r="C42" s="99"/>
      <c r="G42" s="86"/>
      <c r="L42" s="86"/>
      <c r="W42" s="98"/>
      <c r="X42" s="87">
        <v>25</v>
      </c>
      <c r="Y42" s="97"/>
      <c r="Z42" s="13">
        <v>24</v>
      </c>
      <c r="AA42" s="87"/>
      <c r="AB42" s="13">
        <v>7</v>
      </c>
      <c r="AC42" s="87"/>
      <c r="AD42" s="13">
        <v>5</v>
      </c>
      <c r="AE42" s="87"/>
      <c r="AF42" s="13">
        <v>4</v>
      </c>
      <c r="AG42" s="87"/>
    </row>
    <row r="43" spans="1:33" ht="12" customHeight="1" x14ac:dyDescent="0.4">
      <c r="A43" s="90" t="s">
        <v>134</v>
      </c>
      <c r="B43" s="100"/>
      <c r="C43" s="100"/>
      <c r="G43" s="86"/>
      <c r="L43" s="86"/>
      <c r="W43" s="98"/>
      <c r="X43" s="87">
        <v>5</v>
      </c>
      <c r="Y43" s="97"/>
      <c r="Z43" s="13">
        <v>4</v>
      </c>
      <c r="AA43" s="87"/>
      <c r="AB43" s="13">
        <v>4</v>
      </c>
      <c r="AC43" s="87"/>
      <c r="AD43" s="13">
        <v>2</v>
      </c>
      <c r="AE43" s="87"/>
      <c r="AF43" s="13">
        <v>1</v>
      </c>
      <c r="AG43" s="87"/>
    </row>
    <row r="44" spans="1:33" ht="12" customHeight="1" x14ac:dyDescent="0.4">
      <c r="A44" s="90" t="s">
        <v>133</v>
      </c>
      <c r="B44" s="100"/>
      <c r="C44" s="100"/>
      <c r="G44" s="86"/>
      <c r="L44" s="86"/>
      <c r="W44" s="98"/>
      <c r="X44" s="87">
        <v>25</v>
      </c>
      <c r="Y44" s="97"/>
      <c r="Z44" s="13">
        <v>31</v>
      </c>
      <c r="AA44" s="101"/>
      <c r="AB44" s="13">
        <v>25</v>
      </c>
      <c r="AC44" s="101"/>
      <c r="AD44" s="13">
        <v>29</v>
      </c>
      <c r="AE44" s="101"/>
      <c r="AF44" s="13">
        <v>43</v>
      </c>
      <c r="AG44" s="101"/>
    </row>
    <row r="45" spans="1:33" ht="12" customHeight="1" x14ac:dyDescent="0.4">
      <c r="A45" s="90" t="s">
        <v>132</v>
      </c>
      <c r="B45" s="100"/>
      <c r="C45" s="99"/>
      <c r="G45" s="86"/>
      <c r="L45" s="86"/>
      <c r="W45" s="98"/>
      <c r="X45" s="87">
        <v>1</v>
      </c>
      <c r="Y45" s="97"/>
      <c r="Z45" s="13">
        <v>0</v>
      </c>
      <c r="AA45" s="87"/>
      <c r="AB45" s="13">
        <v>0</v>
      </c>
      <c r="AC45" s="87"/>
      <c r="AD45" s="13" t="s">
        <v>23</v>
      </c>
      <c r="AE45" s="87"/>
      <c r="AF45" s="13">
        <v>3</v>
      </c>
      <c r="AG45" s="87"/>
    </row>
    <row r="46" spans="1:33" ht="12" customHeight="1" x14ac:dyDescent="0.4">
      <c r="A46" s="90" t="s">
        <v>131</v>
      </c>
      <c r="B46" s="103"/>
      <c r="C46" s="102"/>
      <c r="G46" s="86"/>
      <c r="L46" s="86"/>
      <c r="W46" s="98"/>
      <c r="X46" s="13">
        <v>69</v>
      </c>
      <c r="Y46" s="97"/>
      <c r="Z46" s="13">
        <v>208</v>
      </c>
      <c r="AA46" s="13"/>
      <c r="AB46" s="13">
        <v>26</v>
      </c>
      <c r="AC46" s="13"/>
      <c r="AD46" s="13">
        <v>7</v>
      </c>
      <c r="AE46" s="13"/>
      <c r="AF46" s="13">
        <v>1</v>
      </c>
      <c r="AG46" s="13"/>
    </row>
    <row r="47" spans="1:33" ht="12" customHeight="1" x14ac:dyDescent="0.4">
      <c r="A47" s="90" t="s">
        <v>130</v>
      </c>
      <c r="B47" s="100"/>
      <c r="C47" s="99"/>
      <c r="G47" s="86"/>
      <c r="L47" s="86"/>
      <c r="W47" s="98"/>
      <c r="X47" s="13">
        <v>0</v>
      </c>
      <c r="Y47" s="97"/>
      <c r="Z47" s="13">
        <v>1</v>
      </c>
      <c r="AA47" s="87"/>
      <c r="AB47" s="13">
        <v>0</v>
      </c>
      <c r="AC47" s="87"/>
      <c r="AD47" s="13" t="s">
        <v>23</v>
      </c>
      <c r="AE47" s="87"/>
      <c r="AF47" s="13" t="s">
        <v>126</v>
      </c>
      <c r="AG47" s="87"/>
    </row>
    <row r="48" spans="1:33" ht="12" customHeight="1" x14ac:dyDescent="0.4">
      <c r="A48" s="90" t="s">
        <v>129</v>
      </c>
      <c r="B48" s="100"/>
      <c r="C48" s="100"/>
      <c r="G48" s="86"/>
      <c r="L48" s="86"/>
      <c r="W48" s="98"/>
      <c r="X48" s="13">
        <v>0</v>
      </c>
      <c r="Y48" s="97"/>
      <c r="Z48" s="13">
        <v>0</v>
      </c>
      <c r="AA48" s="87"/>
      <c r="AB48" s="13">
        <v>1</v>
      </c>
      <c r="AC48" s="87"/>
      <c r="AD48" s="13" t="s">
        <v>23</v>
      </c>
      <c r="AE48" s="87"/>
      <c r="AF48" s="13" t="s">
        <v>126</v>
      </c>
      <c r="AG48" s="87"/>
    </row>
    <row r="49" spans="1:33" ht="12" customHeight="1" x14ac:dyDescent="0.4">
      <c r="A49" s="90" t="s">
        <v>128</v>
      </c>
      <c r="B49" s="100"/>
      <c r="C49" s="99"/>
      <c r="G49" s="86"/>
      <c r="L49" s="86"/>
      <c r="W49" s="98"/>
      <c r="X49" s="87">
        <v>71</v>
      </c>
      <c r="Y49" s="97"/>
      <c r="Z49" s="13">
        <v>23</v>
      </c>
      <c r="AA49" s="87"/>
      <c r="AB49" s="13">
        <v>1</v>
      </c>
      <c r="AC49" s="87"/>
      <c r="AD49" s="13" t="s">
        <v>23</v>
      </c>
      <c r="AE49" s="87"/>
      <c r="AF49" s="13" t="s">
        <v>126</v>
      </c>
      <c r="AG49" s="87"/>
    </row>
    <row r="50" spans="1:33" ht="12" customHeight="1" x14ac:dyDescent="0.4">
      <c r="A50" s="96" t="s">
        <v>127</v>
      </c>
      <c r="B50" s="95"/>
      <c r="C50" s="9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93"/>
      <c r="X50" s="17">
        <v>19</v>
      </c>
      <c r="Y50" s="92"/>
      <c r="Z50" s="17">
        <v>0</v>
      </c>
      <c r="AA50" s="83"/>
      <c r="AB50" s="17">
        <v>0</v>
      </c>
      <c r="AC50" s="83"/>
      <c r="AD50" s="17" t="s">
        <v>23</v>
      </c>
      <c r="AE50" s="83"/>
      <c r="AF50" s="17" t="s">
        <v>126</v>
      </c>
      <c r="AG50" s="83"/>
    </row>
    <row r="51" spans="1:33" ht="12" customHeight="1" x14ac:dyDescent="0.4">
      <c r="A51" s="91" t="s">
        <v>125</v>
      </c>
      <c r="D51" s="86" t="s">
        <v>124</v>
      </c>
    </row>
    <row r="52" spans="1:33" ht="12" customHeight="1" x14ac:dyDescent="0.4">
      <c r="A52" s="91" t="s">
        <v>123</v>
      </c>
      <c r="D52" s="86" t="s">
        <v>122</v>
      </c>
    </row>
    <row r="53" spans="1:33" ht="12" customHeight="1" x14ac:dyDescent="0.4">
      <c r="A53" s="91" t="s">
        <v>121</v>
      </c>
      <c r="D53" s="86" t="s">
        <v>120</v>
      </c>
      <c r="G53" s="86"/>
      <c r="I53" s="88"/>
    </row>
    <row r="54" spans="1:33" ht="12" customHeight="1" x14ac:dyDescent="0.4">
      <c r="D54" s="86" t="s">
        <v>119</v>
      </c>
      <c r="G54" s="86"/>
      <c r="L54" s="86"/>
    </row>
    <row r="55" spans="1:33" ht="12" customHeight="1" x14ac:dyDescent="0.4">
      <c r="A55" s="90" t="s">
        <v>118</v>
      </c>
      <c r="B55" s="2"/>
      <c r="C55" s="2"/>
      <c r="D55" s="2"/>
    </row>
    <row r="56" spans="1:33" ht="12" customHeight="1" x14ac:dyDescent="0.4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</row>
    <row r="57" spans="1:33" ht="12" customHeight="1" x14ac:dyDescent="0.4"/>
  </sheetData>
  <mergeCells count="9">
    <mergeCell ref="AF4:AG4"/>
    <mergeCell ref="A33:W33"/>
    <mergeCell ref="A32:W32"/>
    <mergeCell ref="A1:AE2"/>
    <mergeCell ref="A4:W4"/>
    <mergeCell ref="X4:Y4"/>
    <mergeCell ref="Z4:AA4"/>
    <mergeCell ref="AB4:AC4"/>
    <mergeCell ref="AD4:AE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7" orientation="landscape" cellComments="asDisplayed" r:id="rId1"/>
  <headerFooter differentOddEven="1">
    <evenHeader>&amp;R&amp;"ＭＳ 明朝,標準" 17 保健及び衛生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73"/>
  <sheetViews>
    <sheetView showGridLines="0" zoomScaleNormal="100" zoomScaleSheetLayoutView="100" workbookViewId="0">
      <selection sqref="A1:BD2"/>
    </sheetView>
  </sheetViews>
  <sheetFormatPr defaultColWidth="7.25" defaultRowHeight="7.9" customHeight="1" x14ac:dyDescent="0.4"/>
  <cols>
    <col min="1" max="3" width="1.375" style="311" customWidth="1"/>
    <col min="4" max="26" width="1.5" style="311" customWidth="1"/>
    <col min="27" max="27" width="1.375" style="311" customWidth="1"/>
    <col min="28" max="31" width="1.5" style="311" customWidth="1"/>
    <col min="32" max="32" width="2.75" style="311" customWidth="1"/>
    <col min="33" max="56" width="1.5" style="311" customWidth="1"/>
    <col min="57" max="16384" width="7.25" style="311"/>
  </cols>
  <sheetData>
    <row r="1" spans="1:56" ht="12" customHeight="1" x14ac:dyDescent="0.4">
      <c r="A1" s="662" t="s">
        <v>569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  <c r="AE1" s="662"/>
      <c r="AF1" s="662"/>
      <c r="AG1" s="662"/>
      <c r="AH1" s="662"/>
      <c r="AI1" s="662"/>
      <c r="AJ1" s="662"/>
      <c r="AK1" s="662"/>
      <c r="AL1" s="662"/>
      <c r="AM1" s="662"/>
      <c r="AN1" s="662"/>
      <c r="AO1" s="662"/>
      <c r="AP1" s="662"/>
      <c r="AQ1" s="662"/>
      <c r="AR1" s="662"/>
      <c r="AS1" s="662"/>
      <c r="AT1" s="662"/>
      <c r="AU1" s="662"/>
      <c r="AV1" s="662"/>
      <c r="AW1" s="662"/>
      <c r="AX1" s="662"/>
      <c r="AY1" s="662"/>
      <c r="AZ1" s="662"/>
      <c r="BA1" s="662"/>
      <c r="BB1" s="662"/>
      <c r="BC1" s="662"/>
      <c r="BD1" s="662"/>
    </row>
    <row r="2" spans="1:56" ht="12" customHeight="1" x14ac:dyDescent="0.4">
      <c r="A2" s="662"/>
      <c r="B2" s="662"/>
      <c r="C2" s="662"/>
      <c r="D2" s="662"/>
      <c r="E2" s="662"/>
      <c r="F2" s="662"/>
      <c r="G2" s="662"/>
      <c r="H2" s="662"/>
      <c r="I2" s="662"/>
      <c r="J2" s="662"/>
      <c r="K2" s="662"/>
      <c r="L2" s="662"/>
      <c r="M2" s="662"/>
      <c r="N2" s="662"/>
      <c r="O2" s="662"/>
      <c r="P2" s="662"/>
      <c r="Q2" s="662"/>
      <c r="R2" s="662"/>
      <c r="S2" s="662"/>
      <c r="T2" s="662"/>
      <c r="U2" s="662"/>
      <c r="V2" s="662"/>
      <c r="W2" s="662"/>
      <c r="X2" s="662"/>
      <c r="Y2" s="662"/>
      <c r="Z2" s="662"/>
      <c r="AA2" s="662"/>
      <c r="AB2" s="662"/>
      <c r="AC2" s="662"/>
      <c r="AD2" s="662"/>
      <c r="AE2" s="662"/>
      <c r="AF2" s="662"/>
      <c r="AG2" s="662"/>
      <c r="AH2" s="662"/>
      <c r="AI2" s="662"/>
      <c r="AJ2" s="662"/>
      <c r="AK2" s="662"/>
      <c r="AL2" s="662"/>
      <c r="AM2" s="662"/>
      <c r="AN2" s="662"/>
      <c r="AO2" s="662"/>
      <c r="AP2" s="662"/>
      <c r="AQ2" s="662"/>
      <c r="AR2" s="662"/>
      <c r="AS2" s="662"/>
      <c r="AT2" s="662"/>
      <c r="AU2" s="662"/>
      <c r="AV2" s="662"/>
      <c r="AW2" s="662"/>
      <c r="AX2" s="662"/>
      <c r="AY2" s="662"/>
      <c r="AZ2" s="662"/>
      <c r="BA2" s="662"/>
      <c r="BB2" s="662"/>
      <c r="BC2" s="662"/>
      <c r="BD2" s="662"/>
    </row>
    <row r="3" spans="1:56" ht="6" customHeight="1" x14ac:dyDescent="0.4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</row>
    <row r="4" spans="1:56" ht="6.95" customHeight="1" x14ac:dyDescent="0.4">
      <c r="A4" s="663" t="s">
        <v>568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  <c r="T4" s="664"/>
      <c r="U4" s="664"/>
      <c r="V4" s="664"/>
      <c r="W4" s="664"/>
      <c r="X4" s="664"/>
      <c r="Y4" s="664"/>
      <c r="Z4" s="664"/>
      <c r="AA4" s="664"/>
      <c r="AB4" s="664"/>
      <c r="AC4" s="664"/>
      <c r="AD4" s="664"/>
      <c r="AE4" s="664"/>
      <c r="AF4" s="664"/>
      <c r="AG4" s="664" t="s">
        <v>567</v>
      </c>
      <c r="AH4" s="664"/>
      <c r="AI4" s="664"/>
      <c r="AJ4" s="664"/>
      <c r="AK4" s="664"/>
      <c r="AL4" s="664"/>
      <c r="AM4" s="664"/>
      <c r="AN4" s="664"/>
      <c r="AO4" s="664"/>
      <c r="AP4" s="664"/>
      <c r="AQ4" s="664"/>
      <c r="AR4" s="665"/>
      <c r="AS4" s="664" t="s">
        <v>566</v>
      </c>
      <c r="AT4" s="664"/>
      <c r="AU4" s="664"/>
      <c r="AV4" s="664"/>
      <c r="AW4" s="664"/>
      <c r="AX4" s="664"/>
      <c r="AY4" s="664"/>
      <c r="AZ4" s="664"/>
      <c r="BA4" s="664"/>
      <c r="BB4" s="664"/>
      <c r="BC4" s="664"/>
      <c r="BD4" s="665"/>
    </row>
    <row r="5" spans="1:56" ht="6.95" customHeight="1" x14ac:dyDescent="0.4">
      <c r="A5" s="663"/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4"/>
      <c r="P5" s="664"/>
      <c r="Q5" s="664"/>
      <c r="R5" s="664"/>
      <c r="S5" s="664"/>
      <c r="T5" s="664"/>
      <c r="U5" s="664"/>
      <c r="V5" s="664"/>
      <c r="W5" s="664"/>
      <c r="X5" s="664"/>
      <c r="Y5" s="664"/>
      <c r="Z5" s="664"/>
      <c r="AA5" s="664"/>
      <c r="AB5" s="664"/>
      <c r="AC5" s="664"/>
      <c r="AD5" s="664"/>
      <c r="AE5" s="664"/>
      <c r="AF5" s="664"/>
      <c r="AG5" s="664"/>
      <c r="AH5" s="664"/>
      <c r="AI5" s="664"/>
      <c r="AJ5" s="664"/>
      <c r="AK5" s="664"/>
      <c r="AL5" s="664"/>
      <c r="AM5" s="664"/>
      <c r="AN5" s="664"/>
      <c r="AO5" s="664"/>
      <c r="AP5" s="664"/>
      <c r="AQ5" s="664"/>
      <c r="AR5" s="665"/>
      <c r="AS5" s="664"/>
      <c r="AT5" s="664"/>
      <c r="AU5" s="664"/>
      <c r="AV5" s="664"/>
      <c r="AW5" s="664"/>
      <c r="AX5" s="664"/>
      <c r="AY5" s="664"/>
      <c r="AZ5" s="664"/>
      <c r="BA5" s="664"/>
      <c r="BB5" s="664"/>
      <c r="BC5" s="664"/>
      <c r="BD5" s="665"/>
    </row>
    <row r="6" spans="1:56" ht="6.95" customHeight="1" x14ac:dyDescent="0.4">
      <c r="A6" s="663"/>
      <c r="B6" s="664"/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4"/>
      <c r="O6" s="664"/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4"/>
      <c r="AA6" s="664"/>
      <c r="AB6" s="664"/>
      <c r="AC6" s="664"/>
      <c r="AD6" s="664"/>
      <c r="AE6" s="664"/>
      <c r="AF6" s="664"/>
      <c r="AG6" s="666" t="s">
        <v>98</v>
      </c>
      <c r="AH6" s="666"/>
      <c r="AI6" s="666"/>
      <c r="AJ6" s="666"/>
      <c r="AK6" s="666" t="s">
        <v>565</v>
      </c>
      <c r="AL6" s="666"/>
      <c r="AM6" s="666"/>
      <c r="AN6" s="666"/>
      <c r="AO6" s="666" t="s">
        <v>564</v>
      </c>
      <c r="AP6" s="666"/>
      <c r="AQ6" s="666"/>
      <c r="AR6" s="667"/>
      <c r="AS6" s="666" t="s">
        <v>98</v>
      </c>
      <c r="AT6" s="666"/>
      <c r="AU6" s="666"/>
      <c r="AV6" s="666"/>
      <c r="AW6" s="666" t="s">
        <v>565</v>
      </c>
      <c r="AX6" s="666"/>
      <c r="AY6" s="666"/>
      <c r="AZ6" s="666"/>
      <c r="BA6" s="666" t="s">
        <v>564</v>
      </c>
      <c r="BB6" s="666"/>
      <c r="BC6" s="666"/>
      <c r="BD6" s="667"/>
    </row>
    <row r="7" spans="1:56" ht="6.95" customHeight="1" x14ac:dyDescent="0.4">
      <c r="A7" s="663"/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666"/>
      <c r="AH7" s="666"/>
      <c r="AI7" s="666"/>
      <c r="AJ7" s="666"/>
      <c r="AK7" s="666"/>
      <c r="AL7" s="666"/>
      <c r="AM7" s="666"/>
      <c r="AN7" s="666"/>
      <c r="AO7" s="666"/>
      <c r="AP7" s="666"/>
      <c r="AQ7" s="666"/>
      <c r="AR7" s="667"/>
      <c r="AS7" s="666"/>
      <c r="AT7" s="666"/>
      <c r="AU7" s="666"/>
      <c r="AV7" s="666"/>
      <c r="AW7" s="666"/>
      <c r="AX7" s="666"/>
      <c r="AY7" s="666"/>
      <c r="AZ7" s="666"/>
      <c r="BA7" s="666"/>
      <c r="BB7" s="666"/>
      <c r="BC7" s="666"/>
      <c r="BD7" s="667"/>
    </row>
    <row r="8" spans="1:56" ht="10.5" customHeight="1" x14ac:dyDescent="0.4">
      <c r="A8" s="660" t="s">
        <v>330</v>
      </c>
      <c r="B8" s="660"/>
      <c r="C8" s="660"/>
      <c r="D8" s="660"/>
      <c r="E8" s="660"/>
      <c r="F8" s="660"/>
      <c r="G8" s="660"/>
      <c r="H8" s="660"/>
      <c r="I8" s="660"/>
      <c r="J8" s="660"/>
      <c r="K8" s="660"/>
      <c r="L8" s="660"/>
      <c r="M8" s="660"/>
      <c r="N8" s="660"/>
      <c r="O8" s="660"/>
      <c r="P8" s="660"/>
      <c r="Q8" s="660"/>
      <c r="R8" s="660"/>
      <c r="S8" s="660"/>
      <c r="T8" s="660"/>
      <c r="U8" s="660"/>
      <c r="V8" s="660"/>
      <c r="W8" s="660"/>
      <c r="X8" s="660"/>
      <c r="Y8" s="660"/>
      <c r="Z8" s="660"/>
      <c r="AA8" s="660"/>
      <c r="AB8" s="660"/>
      <c r="AC8" s="660"/>
      <c r="AD8" s="660"/>
      <c r="AE8" s="660"/>
      <c r="AF8" s="661"/>
      <c r="AG8" s="659">
        <v>4717</v>
      </c>
      <c r="AH8" s="659"/>
      <c r="AI8" s="659"/>
      <c r="AJ8" s="659"/>
      <c r="AK8" s="659">
        <v>2566</v>
      </c>
      <c r="AL8" s="659"/>
      <c r="AM8" s="659"/>
      <c r="AN8" s="659"/>
      <c r="AO8" s="659">
        <v>2151</v>
      </c>
      <c r="AP8" s="659"/>
      <c r="AQ8" s="659"/>
      <c r="AR8" s="659"/>
      <c r="AS8" s="659">
        <v>4852</v>
      </c>
      <c r="AT8" s="659"/>
      <c r="AU8" s="659"/>
      <c r="AV8" s="659"/>
      <c r="AW8" s="659">
        <v>2726</v>
      </c>
      <c r="AX8" s="659"/>
      <c r="AY8" s="659"/>
      <c r="AZ8" s="659"/>
      <c r="BA8" s="659">
        <v>2126</v>
      </c>
      <c r="BB8" s="659"/>
      <c r="BC8" s="659"/>
      <c r="BD8" s="659"/>
    </row>
    <row r="9" spans="1:56" s="323" customFormat="1" ht="10.5" customHeight="1" x14ac:dyDescent="0.4">
      <c r="A9" s="324"/>
      <c r="B9" s="652" t="s">
        <v>563</v>
      </c>
      <c r="C9" s="652"/>
      <c r="D9" s="652"/>
      <c r="E9" s="652"/>
      <c r="F9" s="652"/>
      <c r="G9" s="652"/>
      <c r="H9" s="652"/>
      <c r="I9" s="652"/>
      <c r="J9" s="652"/>
      <c r="K9" s="652"/>
      <c r="L9" s="652"/>
      <c r="M9" s="652"/>
      <c r="N9" s="652"/>
      <c r="O9" s="652"/>
      <c r="P9" s="652"/>
      <c r="Q9" s="652"/>
      <c r="R9" s="652"/>
      <c r="S9" s="652"/>
      <c r="T9" s="652"/>
      <c r="U9" s="652"/>
      <c r="V9" s="652"/>
      <c r="W9" s="652"/>
      <c r="X9" s="652"/>
      <c r="Y9" s="652"/>
      <c r="Z9" s="652"/>
      <c r="AA9" s="652"/>
      <c r="AB9" s="652"/>
      <c r="AC9" s="652"/>
      <c r="AD9" s="652"/>
      <c r="AE9" s="652"/>
      <c r="AF9" s="653"/>
      <c r="AG9" s="657">
        <v>74</v>
      </c>
      <c r="AH9" s="657"/>
      <c r="AI9" s="657"/>
      <c r="AJ9" s="657"/>
      <c r="AK9" s="657">
        <v>36</v>
      </c>
      <c r="AL9" s="657"/>
      <c r="AM9" s="657"/>
      <c r="AN9" s="657"/>
      <c r="AO9" s="657">
        <v>38</v>
      </c>
      <c r="AP9" s="657"/>
      <c r="AQ9" s="657"/>
      <c r="AR9" s="657"/>
      <c r="AS9" s="657">
        <v>66</v>
      </c>
      <c r="AT9" s="657"/>
      <c r="AU9" s="657"/>
      <c r="AV9" s="657"/>
      <c r="AW9" s="657">
        <v>27</v>
      </c>
      <c r="AX9" s="657"/>
      <c r="AY9" s="657"/>
      <c r="AZ9" s="657"/>
      <c r="BA9" s="657">
        <v>39</v>
      </c>
      <c r="BB9" s="657"/>
      <c r="BC9" s="657"/>
      <c r="BD9" s="657"/>
    </row>
    <row r="10" spans="1:56" s="323" customFormat="1" ht="10.5" customHeight="1" x14ac:dyDescent="0.4">
      <c r="A10" s="658"/>
      <c r="B10" s="658"/>
      <c r="C10" s="658"/>
      <c r="D10" s="647" t="s">
        <v>562</v>
      </c>
      <c r="E10" s="647"/>
      <c r="F10" s="647"/>
      <c r="G10" s="647"/>
      <c r="H10" s="647"/>
      <c r="I10" s="647"/>
      <c r="J10" s="647"/>
      <c r="K10" s="647"/>
      <c r="L10" s="647"/>
      <c r="M10" s="647"/>
      <c r="N10" s="647"/>
      <c r="O10" s="647"/>
      <c r="P10" s="647"/>
      <c r="Q10" s="647"/>
      <c r="R10" s="647"/>
      <c r="S10" s="647"/>
      <c r="T10" s="647"/>
      <c r="U10" s="647"/>
      <c r="V10" s="647"/>
      <c r="W10" s="647"/>
      <c r="X10" s="647"/>
      <c r="Y10" s="647"/>
      <c r="Z10" s="647"/>
      <c r="AA10" s="647"/>
      <c r="AB10" s="647"/>
      <c r="AC10" s="647"/>
      <c r="AD10" s="647"/>
      <c r="AE10" s="647"/>
      <c r="AF10" s="648"/>
      <c r="AG10" s="649">
        <v>4</v>
      </c>
      <c r="AH10" s="649"/>
      <c r="AI10" s="649"/>
      <c r="AJ10" s="649"/>
      <c r="AK10" s="649">
        <v>1</v>
      </c>
      <c r="AL10" s="649"/>
      <c r="AM10" s="649"/>
      <c r="AN10" s="649"/>
      <c r="AO10" s="649">
        <v>3</v>
      </c>
      <c r="AP10" s="649"/>
      <c r="AQ10" s="649"/>
      <c r="AR10" s="649"/>
      <c r="AS10" s="649">
        <v>6</v>
      </c>
      <c r="AT10" s="649"/>
      <c r="AU10" s="649"/>
      <c r="AV10" s="649"/>
      <c r="AW10" s="649">
        <v>2</v>
      </c>
      <c r="AX10" s="649"/>
      <c r="AY10" s="649"/>
      <c r="AZ10" s="649"/>
      <c r="BA10" s="649">
        <v>4</v>
      </c>
      <c r="BB10" s="649"/>
      <c r="BC10" s="649"/>
      <c r="BD10" s="649"/>
    </row>
    <row r="11" spans="1:56" ht="10.5" customHeight="1" x14ac:dyDescent="0.4">
      <c r="A11" s="658"/>
      <c r="B11" s="658"/>
      <c r="C11" s="658"/>
      <c r="D11" s="647" t="s">
        <v>561</v>
      </c>
      <c r="E11" s="647"/>
      <c r="F11" s="647"/>
      <c r="G11" s="647"/>
      <c r="H11" s="647"/>
      <c r="I11" s="647"/>
      <c r="J11" s="647"/>
      <c r="K11" s="647"/>
      <c r="L11" s="647"/>
      <c r="M11" s="647"/>
      <c r="N11" s="647"/>
      <c r="O11" s="647"/>
      <c r="P11" s="647"/>
      <c r="Q11" s="647"/>
      <c r="R11" s="647"/>
      <c r="S11" s="647"/>
      <c r="T11" s="647"/>
      <c r="U11" s="647"/>
      <c r="V11" s="647"/>
      <c r="W11" s="647"/>
      <c r="X11" s="647"/>
      <c r="Y11" s="647"/>
      <c r="Z11" s="647"/>
      <c r="AA11" s="647"/>
      <c r="AB11" s="647"/>
      <c r="AC11" s="647"/>
      <c r="AD11" s="647"/>
      <c r="AE11" s="647"/>
      <c r="AF11" s="648"/>
      <c r="AG11" s="649">
        <v>10</v>
      </c>
      <c r="AH11" s="649"/>
      <c r="AI11" s="649"/>
      <c r="AJ11" s="649"/>
      <c r="AK11" s="649">
        <v>3</v>
      </c>
      <c r="AL11" s="649"/>
      <c r="AM11" s="649"/>
      <c r="AN11" s="649"/>
      <c r="AO11" s="649">
        <v>7</v>
      </c>
      <c r="AP11" s="649"/>
      <c r="AQ11" s="649"/>
      <c r="AR11" s="649"/>
      <c r="AS11" s="649">
        <v>10</v>
      </c>
      <c r="AT11" s="649"/>
      <c r="AU11" s="649"/>
      <c r="AV11" s="649"/>
      <c r="AW11" s="649">
        <v>3</v>
      </c>
      <c r="AX11" s="649"/>
      <c r="AY11" s="649"/>
      <c r="AZ11" s="649"/>
      <c r="BA11" s="649">
        <v>7</v>
      </c>
      <c r="BB11" s="649"/>
      <c r="BC11" s="649"/>
      <c r="BD11" s="649"/>
    </row>
    <row r="12" spans="1:56" ht="10.5" customHeight="1" x14ac:dyDescent="0.4">
      <c r="A12" s="658"/>
      <c r="B12" s="658"/>
      <c r="C12" s="658"/>
      <c r="D12" s="647" t="s">
        <v>560</v>
      </c>
      <c r="E12" s="647"/>
      <c r="F12" s="647"/>
      <c r="G12" s="647"/>
      <c r="H12" s="647"/>
      <c r="I12" s="647"/>
      <c r="J12" s="647"/>
      <c r="K12" s="647"/>
      <c r="L12" s="647"/>
      <c r="M12" s="647"/>
      <c r="N12" s="647"/>
      <c r="O12" s="647"/>
      <c r="P12" s="647"/>
      <c r="Q12" s="647"/>
      <c r="R12" s="647"/>
      <c r="S12" s="647"/>
      <c r="T12" s="647"/>
      <c r="U12" s="647"/>
      <c r="V12" s="647"/>
      <c r="W12" s="647"/>
      <c r="X12" s="647"/>
      <c r="Y12" s="647"/>
      <c r="Z12" s="647"/>
      <c r="AA12" s="647"/>
      <c r="AB12" s="647"/>
      <c r="AC12" s="647"/>
      <c r="AD12" s="647"/>
      <c r="AE12" s="647"/>
      <c r="AF12" s="648"/>
      <c r="AG12" s="649">
        <v>39</v>
      </c>
      <c r="AH12" s="649"/>
      <c r="AI12" s="649"/>
      <c r="AJ12" s="649"/>
      <c r="AK12" s="649">
        <v>23</v>
      </c>
      <c r="AL12" s="649"/>
      <c r="AM12" s="649"/>
      <c r="AN12" s="649"/>
      <c r="AO12" s="649">
        <v>16</v>
      </c>
      <c r="AP12" s="649"/>
      <c r="AQ12" s="649"/>
      <c r="AR12" s="649"/>
      <c r="AS12" s="649">
        <v>25</v>
      </c>
      <c r="AT12" s="649"/>
      <c r="AU12" s="649"/>
      <c r="AV12" s="649"/>
      <c r="AW12" s="649">
        <v>13</v>
      </c>
      <c r="AX12" s="649"/>
      <c r="AY12" s="649"/>
      <c r="AZ12" s="649"/>
      <c r="BA12" s="649">
        <v>12</v>
      </c>
      <c r="BB12" s="649"/>
      <c r="BC12" s="649"/>
      <c r="BD12" s="649"/>
    </row>
    <row r="13" spans="1:56" ht="10.5" customHeight="1" x14ac:dyDescent="0.4">
      <c r="A13" s="658"/>
      <c r="B13" s="658"/>
      <c r="C13" s="658"/>
      <c r="D13" s="647" t="s">
        <v>559</v>
      </c>
      <c r="E13" s="647"/>
      <c r="F13" s="647"/>
      <c r="G13" s="647"/>
      <c r="H13" s="647"/>
      <c r="I13" s="647"/>
      <c r="J13" s="647"/>
      <c r="K13" s="647"/>
      <c r="L13" s="647"/>
      <c r="M13" s="647"/>
      <c r="N13" s="647"/>
      <c r="O13" s="647"/>
      <c r="P13" s="647"/>
      <c r="Q13" s="647"/>
      <c r="R13" s="647"/>
      <c r="S13" s="647"/>
      <c r="T13" s="647"/>
      <c r="U13" s="647"/>
      <c r="V13" s="647"/>
      <c r="W13" s="647"/>
      <c r="X13" s="647"/>
      <c r="Y13" s="647"/>
      <c r="Z13" s="647"/>
      <c r="AA13" s="647"/>
      <c r="AB13" s="647"/>
      <c r="AC13" s="647"/>
      <c r="AD13" s="647"/>
      <c r="AE13" s="647"/>
      <c r="AF13" s="648"/>
      <c r="AG13" s="649">
        <v>4</v>
      </c>
      <c r="AH13" s="649"/>
      <c r="AI13" s="649"/>
      <c r="AJ13" s="649"/>
      <c r="AK13" s="649">
        <v>0</v>
      </c>
      <c r="AL13" s="649"/>
      <c r="AM13" s="649"/>
      <c r="AN13" s="649"/>
      <c r="AO13" s="649">
        <v>4</v>
      </c>
      <c r="AP13" s="649"/>
      <c r="AQ13" s="649"/>
      <c r="AR13" s="649"/>
      <c r="AS13" s="649">
        <v>3</v>
      </c>
      <c r="AT13" s="649"/>
      <c r="AU13" s="649"/>
      <c r="AV13" s="649"/>
      <c r="AW13" s="649">
        <v>1</v>
      </c>
      <c r="AX13" s="649"/>
      <c r="AY13" s="649"/>
      <c r="AZ13" s="649"/>
      <c r="BA13" s="649">
        <v>2</v>
      </c>
      <c r="BB13" s="649"/>
      <c r="BC13" s="649"/>
      <c r="BD13" s="649"/>
    </row>
    <row r="14" spans="1:56" ht="10.5" customHeight="1" x14ac:dyDescent="0.4">
      <c r="A14" s="658"/>
      <c r="B14" s="658"/>
      <c r="C14" s="658"/>
      <c r="D14" s="647" t="s">
        <v>558</v>
      </c>
      <c r="E14" s="647"/>
      <c r="F14" s="647"/>
      <c r="G14" s="647"/>
      <c r="H14" s="647"/>
      <c r="I14" s="647"/>
      <c r="J14" s="647"/>
      <c r="K14" s="647"/>
      <c r="L14" s="647"/>
      <c r="M14" s="647"/>
      <c r="N14" s="647"/>
      <c r="O14" s="647"/>
      <c r="P14" s="647"/>
      <c r="Q14" s="647"/>
      <c r="R14" s="647"/>
      <c r="S14" s="647"/>
      <c r="T14" s="647"/>
      <c r="U14" s="647"/>
      <c r="V14" s="647"/>
      <c r="W14" s="647"/>
      <c r="X14" s="647"/>
      <c r="Y14" s="647"/>
      <c r="Z14" s="647"/>
      <c r="AA14" s="647"/>
      <c r="AB14" s="647"/>
      <c r="AC14" s="647"/>
      <c r="AD14" s="647"/>
      <c r="AE14" s="647"/>
      <c r="AF14" s="648"/>
      <c r="AG14" s="649">
        <v>1</v>
      </c>
      <c r="AH14" s="649"/>
      <c r="AI14" s="649"/>
      <c r="AJ14" s="649"/>
      <c r="AK14" s="649">
        <v>0</v>
      </c>
      <c r="AL14" s="649"/>
      <c r="AM14" s="649"/>
      <c r="AN14" s="649"/>
      <c r="AO14" s="649">
        <v>1</v>
      </c>
      <c r="AP14" s="649"/>
      <c r="AQ14" s="649"/>
      <c r="AR14" s="649"/>
      <c r="AS14" s="649">
        <v>1</v>
      </c>
      <c r="AT14" s="649"/>
      <c r="AU14" s="649"/>
      <c r="AV14" s="649"/>
      <c r="AW14" s="649">
        <v>1</v>
      </c>
      <c r="AX14" s="649"/>
      <c r="AY14" s="649"/>
      <c r="AZ14" s="649"/>
      <c r="BA14" s="649">
        <v>0</v>
      </c>
      <c r="BB14" s="649"/>
      <c r="BC14" s="649"/>
      <c r="BD14" s="649"/>
    </row>
    <row r="15" spans="1:56" ht="10.5" customHeight="1" x14ac:dyDescent="0.4">
      <c r="A15" s="658"/>
      <c r="B15" s="658"/>
      <c r="C15" s="658"/>
      <c r="D15" s="647" t="s">
        <v>557</v>
      </c>
      <c r="E15" s="647"/>
      <c r="F15" s="647"/>
      <c r="G15" s="647"/>
      <c r="H15" s="647"/>
      <c r="I15" s="647"/>
      <c r="J15" s="647"/>
      <c r="K15" s="647"/>
      <c r="L15" s="647"/>
      <c r="M15" s="647"/>
      <c r="N15" s="647"/>
      <c r="O15" s="647"/>
      <c r="P15" s="647"/>
      <c r="Q15" s="647"/>
      <c r="R15" s="647"/>
      <c r="S15" s="647"/>
      <c r="T15" s="647"/>
      <c r="U15" s="647"/>
      <c r="V15" s="647"/>
      <c r="W15" s="647"/>
      <c r="X15" s="647"/>
      <c r="Y15" s="647"/>
      <c r="Z15" s="647"/>
      <c r="AA15" s="647"/>
      <c r="AB15" s="647"/>
      <c r="AC15" s="647"/>
      <c r="AD15" s="647"/>
      <c r="AE15" s="647"/>
      <c r="AF15" s="648"/>
      <c r="AG15" s="649">
        <v>16</v>
      </c>
      <c r="AH15" s="649"/>
      <c r="AI15" s="649"/>
      <c r="AJ15" s="649"/>
      <c r="AK15" s="649">
        <v>9</v>
      </c>
      <c r="AL15" s="649"/>
      <c r="AM15" s="649"/>
      <c r="AN15" s="649"/>
      <c r="AO15" s="649">
        <v>7</v>
      </c>
      <c r="AP15" s="649"/>
      <c r="AQ15" s="649"/>
      <c r="AR15" s="649"/>
      <c r="AS15" s="649">
        <v>21</v>
      </c>
      <c r="AT15" s="649"/>
      <c r="AU15" s="649"/>
      <c r="AV15" s="649"/>
      <c r="AW15" s="649">
        <v>7</v>
      </c>
      <c r="AX15" s="649"/>
      <c r="AY15" s="649"/>
      <c r="AZ15" s="649"/>
      <c r="BA15" s="649">
        <v>14</v>
      </c>
      <c r="BB15" s="649"/>
      <c r="BC15" s="649"/>
      <c r="BD15" s="649"/>
    </row>
    <row r="16" spans="1:56" ht="10.5" customHeight="1" x14ac:dyDescent="0.4">
      <c r="A16" s="314"/>
      <c r="B16" s="652" t="s">
        <v>556</v>
      </c>
      <c r="C16" s="652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52"/>
      <c r="O16" s="652"/>
      <c r="P16" s="652"/>
      <c r="Q16" s="652"/>
      <c r="R16" s="652"/>
      <c r="S16" s="652"/>
      <c r="T16" s="652"/>
      <c r="U16" s="652"/>
      <c r="V16" s="652"/>
      <c r="W16" s="652"/>
      <c r="X16" s="652"/>
      <c r="Y16" s="652"/>
      <c r="Z16" s="652"/>
      <c r="AA16" s="652"/>
      <c r="AB16" s="652"/>
      <c r="AC16" s="652"/>
      <c r="AD16" s="652"/>
      <c r="AE16" s="652"/>
      <c r="AF16" s="653"/>
      <c r="AG16" s="654">
        <v>1356</v>
      </c>
      <c r="AH16" s="654"/>
      <c r="AI16" s="654"/>
      <c r="AJ16" s="654"/>
      <c r="AK16" s="654">
        <v>786</v>
      </c>
      <c r="AL16" s="654"/>
      <c r="AM16" s="654"/>
      <c r="AN16" s="654"/>
      <c r="AO16" s="654">
        <v>570</v>
      </c>
      <c r="AP16" s="654"/>
      <c r="AQ16" s="654"/>
      <c r="AR16" s="654"/>
      <c r="AS16" s="654">
        <v>1401</v>
      </c>
      <c r="AT16" s="654"/>
      <c r="AU16" s="654"/>
      <c r="AV16" s="654"/>
      <c r="AW16" s="654">
        <v>831</v>
      </c>
      <c r="AX16" s="654"/>
      <c r="AY16" s="654"/>
      <c r="AZ16" s="654"/>
      <c r="BA16" s="654">
        <v>570</v>
      </c>
      <c r="BB16" s="654"/>
      <c r="BC16" s="654"/>
      <c r="BD16" s="654"/>
    </row>
    <row r="17" spans="1:56" s="322" customFormat="1" ht="10.5" customHeight="1" x14ac:dyDescent="0.4">
      <c r="A17" s="314"/>
      <c r="B17" s="314"/>
      <c r="C17" s="314"/>
      <c r="D17" s="647" t="s">
        <v>555</v>
      </c>
      <c r="E17" s="647"/>
      <c r="F17" s="647"/>
      <c r="G17" s="647"/>
      <c r="H17" s="647"/>
      <c r="I17" s="647"/>
      <c r="J17" s="647"/>
      <c r="K17" s="647"/>
      <c r="L17" s="647"/>
      <c r="M17" s="647"/>
      <c r="N17" s="647"/>
      <c r="O17" s="647"/>
      <c r="P17" s="647"/>
      <c r="Q17" s="647"/>
      <c r="R17" s="647"/>
      <c r="S17" s="647"/>
      <c r="T17" s="647"/>
      <c r="U17" s="647"/>
      <c r="V17" s="647"/>
      <c r="W17" s="647"/>
      <c r="X17" s="647"/>
      <c r="Y17" s="647"/>
      <c r="Z17" s="647"/>
      <c r="AA17" s="647"/>
      <c r="AB17" s="647"/>
      <c r="AC17" s="647"/>
      <c r="AD17" s="647"/>
      <c r="AE17" s="647"/>
      <c r="AF17" s="648"/>
      <c r="AG17" s="649">
        <v>1311</v>
      </c>
      <c r="AH17" s="649"/>
      <c r="AI17" s="649"/>
      <c r="AJ17" s="649"/>
      <c r="AK17" s="649">
        <v>765</v>
      </c>
      <c r="AL17" s="649"/>
      <c r="AM17" s="649"/>
      <c r="AN17" s="649"/>
      <c r="AO17" s="649">
        <v>546</v>
      </c>
      <c r="AP17" s="649"/>
      <c r="AQ17" s="649"/>
      <c r="AR17" s="649"/>
      <c r="AS17" s="649">
        <v>1349</v>
      </c>
      <c r="AT17" s="649"/>
      <c r="AU17" s="649"/>
      <c r="AV17" s="649"/>
      <c r="AW17" s="649">
        <v>802</v>
      </c>
      <c r="AX17" s="649"/>
      <c r="AY17" s="649"/>
      <c r="AZ17" s="649"/>
      <c r="BA17" s="649">
        <v>547</v>
      </c>
      <c r="BB17" s="649"/>
      <c r="BC17" s="649"/>
      <c r="BD17" s="649"/>
    </row>
    <row r="18" spans="1:56" s="322" customFormat="1" ht="10.5" customHeight="1" x14ac:dyDescent="0.4">
      <c r="A18" s="314"/>
      <c r="B18" s="314"/>
      <c r="C18" s="314"/>
      <c r="D18" s="647" t="s">
        <v>554</v>
      </c>
      <c r="E18" s="647"/>
      <c r="F18" s="647"/>
      <c r="G18" s="647"/>
      <c r="H18" s="647"/>
      <c r="I18" s="647"/>
      <c r="J18" s="647"/>
      <c r="K18" s="647"/>
      <c r="L18" s="647"/>
      <c r="M18" s="647"/>
      <c r="N18" s="647"/>
      <c r="O18" s="647"/>
      <c r="P18" s="647"/>
      <c r="Q18" s="647"/>
      <c r="R18" s="647"/>
      <c r="S18" s="647"/>
      <c r="T18" s="647"/>
      <c r="U18" s="647"/>
      <c r="V18" s="647"/>
      <c r="W18" s="647"/>
      <c r="X18" s="647"/>
      <c r="Y18" s="647"/>
      <c r="Z18" s="647"/>
      <c r="AA18" s="647"/>
      <c r="AB18" s="647"/>
      <c r="AC18" s="647"/>
      <c r="AD18" s="647"/>
      <c r="AE18" s="647"/>
      <c r="AF18" s="648"/>
      <c r="AG18" s="649">
        <v>45</v>
      </c>
      <c r="AH18" s="649"/>
      <c r="AI18" s="649"/>
      <c r="AJ18" s="649"/>
      <c r="AK18" s="649">
        <v>21</v>
      </c>
      <c r="AL18" s="649"/>
      <c r="AM18" s="649"/>
      <c r="AN18" s="649"/>
      <c r="AO18" s="649">
        <v>24</v>
      </c>
      <c r="AP18" s="649"/>
      <c r="AQ18" s="649"/>
      <c r="AR18" s="649"/>
      <c r="AS18" s="649">
        <v>52</v>
      </c>
      <c r="AT18" s="649"/>
      <c r="AU18" s="649"/>
      <c r="AV18" s="649"/>
      <c r="AW18" s="649">
        <v>29</v>
      </c>
      <c r="AX18" s="649"/>
      <c r="AY18" s="649"/>
      <c r="AZ18" s="649"/>
      <c r="BA18" s="649">
        <v>23</v>
      </c>
      <c r="BB18" s="649"/>
      <c r="BC18" s="649"/>
      <c r="BD18" s="649"/>
    </row>
    <row r="19" spans="1:56" s="322" customFormat="1" ht="10.5" customHeight="1" x14ac:dyDescent="0.4">
      <c r="A19" s="314"/>
      <c r="B19" s="652" t="s">
        <v>553</v>
      </c>
      <c r="C19" s="652"/>
      <c r="D19" s="652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3"/>
      <c r="AG19" s="654">
        <v>104</v>
      </c>
      <c r="AH19" s="654"/>
      <c r="AI19" s="654"/>
      <c r="AJ19" s="654"/>
      <c r="AK19" s="654">
        <v>74</v>
      </c>
      <c r="AL19" s="654"/>
      <c r="AM19" s="654"/>
      <c r="AN19" s="654"/>
      <c r="AO19" s="654">
        <v>30</v>
      </c>
      <c r="AP19" s="654"/>
      <c r="AQ19" s="654"/>
      <c r="AR19" s="654"/>
      <c r="AS19" s="654">
        <v>84</v>
      </c>
      <c r="AT19" s="654"/>
      <c r="AU19" s="654"/>
      <c r="AV19" s="654"/>
      <c r="AW19" s="654">
        <v>47</v>
      </c>
      <c r="AX19" s="654"/>
      <c r="AY19" s="654"/>
      <c r="AZ19" s="654"/>
      <c r="BA19" s="654">
        <v>37</v>
      </c>
      <c r="BB19" s="654"/>
      <c r="BC19" s="654"/>
      <c r="BD19" s="654"/>
    </row>
    <row r="20" spans="1:56" s="322" customFormat="1" ht="10.5" customHeight="1" x14ac:dyDescent="0.4">
      <c r="A20" s="314"/>
      <c r="B20" s="314"/>
      <c r="C20" s="314"/>
      <c r="D20" s="647" t="s">
        <v>552</v>
      </c>
      <c r="E20" s="647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647"/>
      <c r="Z20" s="647"/>
      <c r="AA20" s="647"/>
      <c r="AB20" s="647"/>
      <c r="AC20" s="647"/>
      <c r="AD20" s="647"/>
      <c r="AE20" s="647"/>
      <c r="AF20" s="648"/>
      <c r="AG20" s="649">
        <v>77</v>
      </c>
      <c r="AH20" s="649"/>
      <c r="AI20" s="649"/>
      <c r="AJ20" s="649"/>
      <c r="AK20" s="649">
        <v>58</v>
      </c>
      <c r="AL20" s="649"/>
      <c r="AM20" s="649"/>
      <c r="AN20" s="649"/>
      <c r="AO20" s="649">
        <v>19</v>
      </c>
      <c r="AP20" s="649"/>
      <c r="AQ20" s="649"/>
      <c r="AR20" s="649"/>
      <c r="AS20" s="649">
        <v>51</v>
      </c>
      <c r="AT20" s="649"/>
      <c r="AU20" s="649"/>
      <c r="AV20" s="649"/>
      <c r="AW20" s="649">
        <v>32</v>
      </c>
      <c r="AX20" s="649"/>
      <c r="AY20" s="649"/>
      <c r="AZ20" s="649"/>
      <c r="BA20" s="649">
        <v>19</v>
      </c>
      <c r="BB20" s="649"/>
      <c r="BC20" s="649"/>
      <c r="BD20" s="649"/>
    </row>
    <row r="21" spans="1:56" s="322" customFormat="1" ht="10.5" customHeight="1" x14ac:dyDescent="0.4">
      <c r="A21" s="314"/>
      <c r="B21" s="314"/>
      <c r="C21" s="314"/>
      <c r="D21" s="647" t="s">
        <v>551</v>
      </c>
      <c r="E21" s="647"/>
      <c r="F21" s="647"/>
      <c r="G21" s="647"/>
      <c r="H21" s="647"/>
      <c r="I21" s="647"/>
      <c r="J21" s="647"/>
      <c r="K21" s="647"/>
      <c r="L21" s="647"/>
      <c r="M21" s="647"/>
      <c r="N21" s="647"/>
      <c r="O21" s="647"/>
      <c r="P21" s="647"/>
      <c r="Q21" s="647"/>
      <c r="R21" s="647"/>
      <c r="S21" s="647"/>
      <c r="T21" s="647"/>
      <c r="U21" s="647"/>
      <c r="V21" s="647"/>
      <c r="W21" s="647"/>
      <c r="X21" s="647"/>
      <c r="Y21" s="647"/>
      <c r="Z21" s="647"/>
      <c r="AA21" s="647"/>
      <c r="AB21" s="647"/>
      <c r="AC21" s="647"/>
      <c r="AD21" s="647"/>
      <c r="AE21" s="647"/>
      <c r="AF21" s="648"/>
      <c r="AG21" s="649">
        <v>27</v>
      </c>
      <c r="AH21" s="649"/>
      <c r="AI21" s="649"/>
      <c r="AJ21" s="649"/>
      <c r="AK21" s="649">
        <v>16</v>
      </c>
      <c r="AL21" s="649"/>
      <c r="AM21" s="649"/>
      <c r="AN21" s="649"/>
      <c r="AO21" s="649">
        <v>11</v>
      </c>
      <c r="AP21" s="649"/>
      <c r="AQ21" s="649"/>
      <c r="AR21" s="649"/>
      <c r="AS21" s="649">
        <v>33</v>
      </c>
      <c r="AT21" s="649"/>
      <c r="AU21" s="649"/>
      <c r="AV21" s="649"/>
      <c r="AW21" s="649">
        <v>15</v>
      </c>
      <c r="AX21" s="649"/>
      <c r="AY21" s="649"/>
      <c r="AZ21" s="649"/>
      <c r="BA21" s="649">
        <v>18</v>
      </c>
      <c r="BB21" s="649"/>
      <c r="BC21" s="649"/>
      <c r="BD21" s="649"/>
    </row>
    <row r="22" spans="1:56" ht="10.5" customHeight="1" x14ac:dyDescent="0.4">
      <c r="A22" s="314"/>
      <c r="B22" s="652" t="s">
        <v>550</v>
      </c>
      <c r="C22" s="652"/>
      <c r="D22" s="652"/>
      <c r="E22" s="652"/>
      <c r="F22" s="652"/>
      <c r="G22" s="652"/>
      <c r="H22" s="652"/>
      <c r="I22" s="652"/>
      <c r="J22" s="652"/>
      <c r="K22" s="652"/>
      <c r="L22" s="652"/>
      <c r="M22" s="652"/>
      <c r="N22" s="652"/>
      <c r="O22" s="652"/>
      <c r="P22" s="652"/>
      <c r="Q22" s="652"/>
      <c r="R22" s="652"/>
      <c r="S22" s="652"/>
      <c r="T22" s="652"/>
      <c r="U22" s="652"/>
      <c r="V22" s="652"/>
      <c r="W22" s="652"/>
      <c r="X22" s="652"/>
      <c r="Y22" s="652"/>
      <c r="Z22" s="652"/>
      <c r="AA22" s="652"/>
      <c r="AB22" s="652"/>
      <c r="AC22" s="652"/>
      <c r="AD22" s="652"/>
      <c r="AE22" s="652"/>
      <c r="AF22" s="653"/>
      <c r="AG22" s="654">
        <v>19</v>
      </c>
      <c r="AH22" s="654"/>
      <c r="AI22" s="654"/>
      <c r="AJ22" s="654"/>
      <c r="AK22" s="654">
        <v>13</v>
      </c>
      <c r="AL22" s="654"/>
      <c r="AM22" s="654"/>
      <c r="AN22" s="654"/>
      <c r="AO22" s="654">
        <v>6</v>
      </c>
      <c r="AP22" s="654"/>
      <c r="AQ22" s="654"/>
      <c r="AR22" s="654"/>
      <c r="AS22" s="654">
        <v>10</v>
      </c>
      <c r="AT22" s="654"/>
      <c r="AU22" s="654"/>
      <c r="AV22" s="654"/>
      <c r="AW22" s="654">
        <v>4</v>
      </c>
      <c r="AX22" s="654"/>
      <c r="AY22" s="654"/>
      <c r="AZ22" s="654"/>
      <c r="BA22" s="654">
        <v>6</v>
      </c>
      <c r="BB22" s="654"/>
      <c r="BC22" s="654"/>
      <c r="BD22" s="654"/>
    </row>
    <row r="23" spans="1:56" ht="10.5" customHeight="1" x14ac:dyDescent="0.4">
      <c r="A23" s="314"/>
      <c r="B23" s="314"/>
      <c r="C23" s="314"/>
      <c r="D23" s="647" t="s">
        <v>549</v>
      </c>
      <c r="E23" s="647"/>
      <c r="F23" s="647"/>
      <c r="G23" s="647"/>
      <c r="H23" s="647"/>
      <c r="I23" s="647"/>
      <c r="J23" s="647"/>
      <c r="K23" s="647"/>
      <c r="L23" s="647"/>
      <c r="M23" s="647"/>
      <c r="N23" s="647"/>
      <c r="O23" s="647"/>
      <c r="P23" s="647"/>
      <c r="Q23" s="647"/>
      <c r="R23" s="647"/>
      <c r="S23" s="647"/>
      <c r="T23" s="647"/>
      <c r="U23" s="647"/>
      <c r="V23" s="647"/>
      <c r="W23" s="647"/>
      <c r="X23" s="647"/>
      <c r="Y23" s="647"/>
      <c r="Z23" s="647"/>
      <c r="AA23" s="647"/>
      <c r="AB23" s="647"/>
      <c r="AC23" s="647"/>
      <c r="AD23" s="647"/>
      <c r="AE23" s="647"/>
      <c r="AF23" s="648"/>
      <c r="AG23" s="649">
        <v>11</v>
      </c>
      <c r="AH23" s="649"/>
      <c r="AI23" s="649"/>
      <c r="AJ23" s="649"/>
      <c r="AK23" s="649">
        <v>7</v>
      </c>
      <c r="AL23" s="649"/>
      <c r="AM23" s="649"/>
      <c r="AN23" s="649"/>
      <c r="AO23" s="649">
        <v>4</v>
      </c>
      <c r="AP23" s="649"/>
      <c r="AQ23" s="649"/>
      <c r="AR23" s="649"/>
      <c r="AS23" s="649">
        <v>7</v>
      </c>
      <c r="AT23" s="649"/>
      <c r="AU23" s="649"/>
      <c r="AV23" s="649"/>
      <c r="AW23" s="649">
        <v>2</v>
      </c>
      <c r="AX23" s="649"/>
      <c r="AY23" s="649"/>
      <c r="AZ23" s="649"/>
      <c r="BA23" s="649">
        <v>5</v>
      </c>
      <c r="BB23" s="649"/>
      <c r="BC23" s="649"/>
      <c r="BD23" s="649"/>
    </row>
    <row r="24" spans="1:56" ht="10.5" customHeight="1" x14ac:dyDescent="0.4">
      <c r="A24" s="314"/>
      <c r="B24" s="314"/>
      <c r="C24" s="314"/>
      <c r="D24" s="647" t="s">
        <v>548</v>
      </c>
      <c r="E24" s="647"/>
      <c r="F24" s="647"/>
      <c r="G24" s="647"/>
      <c r="H24" s="647"/>
      <c r="I24" s="647"/>
      <c r="J24" s="647"/>
      <c r="K24" s="647"/>
      <c r="L24" s="647"/>
      <c r="M24" s="647"/>
      <c r="N24" s="647"/>
      <c r="O24" s="647"/>
      <c r="P24" s="647"/>
      <c r="Q24" s="647"/>
      <c r="R24" s="647"/>
      <c r="S24" s="647"/>
      <c r="T24" s="647"/>
      <c r="U24" s="647"/>
      <c r="V24" s="647"/>
      <c r="W24" s="647"/>
      <c r="X24" s="647"/>
      <c r="Y24" s="647"/>
      <c r="Z24" s="647"/>
      <c r="AA24" s="647"/>
      <c r="AB24" s="647"/>
      <c r="AC24" s="647"/>
      <c r="AD24" s="647"/>
      <c r="AE24" s="647"/>
      <c r="AF24" s="648"/>
      <c r="AG24" s="649">
        <v>8</v>
      </c>
      <c r="AH24" s="649"/>
      <c r="AI24" s="649"/>
      <c r="AJ24" s="649"/>
      <c r="AK24" s="649">
        <v>6</v>
      </c>
      <c r="AL24" s="649"/>
      <c r="AM24" s="649"/>
      <c r="AN24" s="649"/>
      <c r="AO24" s="649">
        <v>2</v>
      </c>
      <c r="AP24" s="649"/>
      <c r="AQ24" s="649"/>
      <c r="AR24" s="649"/>
      <c r="AS24" s="649">
        <v>3</v>
      </c>
      <c r="AT24" s="649"/>
      <c r="AU24" s="649"/>
      <c r="AV24" s="649"/>
      <c r="AW24" s="649">
        <v>2</v>
      </c>
      <c r="AX24" s="649"/>
      <c r="AY24" s="649"/>
      <c r="AZ24" s="649"/>
      <c r="BA24" s="649">
        <v>1</v>
      </c>
      <c r="BB24" s="649"/>
      <c r="BC24" s="649"/>
      <c r="BD24" s="649"/>
    </row>
    <row r="25" spans="1:56" ht="10.5" customHeight="1" x14ac:dyDescent="0.4">
      <c r="A25" s="314"/>
      <c r="B25" s="652" t="s">
        <v>547</v>
      </c>
      <c r="C25" s="652"/>
      <c r="D25" s="652"/>
      <c r="E25" s="652"/>
      <c r="F25" s="652"/>
      <c r="G25" s="652"/>
      <c r="H25" s="652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3"/>
      <c r="AG25" s="654">
        <v>79</v>
      </c>
      <c r="AH25" s="654"/>
      <c r="AI25" s="654"/>
      <c r="AJ25" s="654"/>
      <c r="AK25" s="654">
        <v>22</v>
      </c>
      <c r="AL25" s="654"/>
      <c r="AM25" s="654"/>
      <c r="AN25" s="654"/>
      <c r="AO25" s="654">
        <v>57</v>
      </c>
      <c r="AP25" s="654"/>
      <c r="AQ25" s="654"/>
      <c r="AR25" s="654"/>
      <c r="AS25" s="654">
        <v>98</v>
      </c>
      <c r="AT25" s="654"/>
      <c r="AU25" s="654"/>
      <c r="AV25" s="654"/>
      <c r="AW25" s="654">
        <v>46</v>
      </c>
      <c r="AX25" s="654"/>
      <c r="AY25" s="654"/>
      <c r="AZ25" s="654"/>
      <c r="BA25" s="654">
        <v>55</v>
      </c>
      <c r="BB25" s="654"/>
      <c r="BC25" s="654"/>
      <c r="BD25" s="654"/>
    </row>
    <row r="26" spans="1:56" ht="10.5" customHeight="1" x14ac:dyDescent="0.15">
      <c r="A26" s="314"/>
      <c r="B26" s="315"/>
      <c r="C26" s="314"/>
      <c r="D26" s="647" t="s">
        <v>546</v>
      </c>
      <c r="E26" s="647"/>
      <c r="F26" s="647"/>
      <c r="G26" s="647"/>
      <c r="H26" s="647"/>
      <c r="I26" s="647"/>
      <c r="J26" s="647"/>
      <c r="K26" s="647"/>
      <c r="L26" s="647"/>
      <c r="M26" s="647"/>
      <c r="N26" s="647"/>
      <c r="O26" s="647"/>
      <c r="P26" s="647"/>
      <c r="Q26" s="647"/>
      <c r="R26" s="647"/>
      <c r="S26" s="647"/>
      <c r="T26" s="647"/>
      <c r="U26" s="647"/>
      <c r="V26" s="647"/>
      <c r="W26" s="647"/>
      <c r="X26" s="647"/>
      <c r="Y26" s="647"/>
      <c r="Z26" s="647"/>
      <c r="AA26" s="647"/>
      <c r="AB26" s="647"/>
      <c r="AC26" s="647"/>
      <c r="AD26" s="647"/>
      <c r="AE26" s="647"/>
      <c r="AF26" s="648"/>
      <c r="AG26" s="649">
        <v>72</v>
      </c>
      <c r="AH26" s="649"/>
      <c r="AI26" s="649"/>
      <c r="AJ26" s="649"/>
      <c r="AK26" s="649">
        <v>19</v>
      </c>
      <c r="AL26" s="649"/>
      <c r="AM26" s="649"/>
      <c r="AN26" s="649"/>
      <c r="AO26" s="649">
        <v>53</v>
      </c>
      <c r="AP26" s="649"/>
      <c r="AQ26" s="649"/>
      <c r="AR26" s="649"/>
      <c r="AS26" s="649">
        <v>85</v>
      </c>
      <c r="AT26" s="649"/>
      <c r="AU26" s="649"/>
      <c r="AV26" s="649"/>
      <c r="AW26" s="649">
        <v>34</v>
      </c>
      <c r="AX26" s="649"/>
      <c r="AY26" s="649"/>
      <c r="AZ26" s="649"/>
      <c r="BA26" s="649">
        <v>51</v>
      </c>
      <c r="BB26" s="649"/>
      <c r="BC26" s="649"/>
      <c r="BD26" s="649"/>
    </row>
    <row r="27" spans="1:56" ht="10.5" customHeight="1" x14ac:dyDescent="0.15">
      <c r="A27" s="314"/>
      <c r="B27" s="315"/>
      <c r="C27" s="314"/>
      <c r="D27" s="647" t="s">
        <v>545</v>
      </c>
      <c r="E27" s="647"/>
      <c r="F27" s="647"/>
      <c r="G27" s="647"/>
      <c r="H27" s="647"/>
      <c r="I27" s="647"/>
      <c r="J27" s="647"/>
      <c r="K27" s="647"/>
      <c r="L27" s="647"/>
      <c r="M27" s="647"/>
      <c r="N27" s="647"/>
      <c r="O27" s="647"/>
      <c r="P27" s="647"/>
      <c r="Q27" s="647"/>
      <c r="R27" s="647"/>
      <c r="S27" s="647"/>
      <c r="T27" s="647"/>
      <c r="U27" s="647"/>
      <c r="V27" s="647"/>
      <c r="W27" s="647"/>
      <c r="X27" s="647"/>
      <c r="Y27" s="647"/>
      <c r="Z27" s="647"/>
      <c r="AA27" s="647"/>
      <c r="AB27" s="647"/>
      <c r="AC27" s="647"/>
      <c r="AD27" s="647"/>
      <c r="AE27" s="647"/>
      <c r="AF27" s="648"/>
      <c r="AG27" s="649">
        <v>7</v>
      </c>
      <c r="AH27" s="649"/>
      <c r="AI27" s="649"/>
      <c r="AJ27" s="649"/>
      <c r="AK27" s="649">
        <v>3</v>
      </c>
      <c r="AL27" s="649"/>
      <c r="AM27" s="649"/>
      <c r="AN27" s="649"/>
      <c r="AO27" s="649">
        <v>4</v>
      </c>
      <c r="AP27" s="649"/>
      <c r="AQ27" s="649"/>
      <c r="AR27" s="649"/>
      <c r="AS27" s="649">
        <v>13</v>
      </c>
      <c r="AT27" s="649"/>
      <c r="AU27" s="649"/>
      <c r="AV27" s="649"/>
      <c r="AW27" s="649">
        <v>9</v>
      </c>
      <c r="AX27" s="649"/>
      <c r="AY27" s="649"/>
      <c r="AZ27" s="649"/>
      <c r="BA27" s="649">
        <v>4</v>
      </c>
      <c r="BB27" s="649"/>
      <c r="BC27" s="649"/>
      <c r="BD27" s="649"/>
    </row>
    <row r="28" spans="1:56" ht="10.5" customHeight="1" x14ac:dyDescent="0.4">
      <c r="A28" s="314"/>
      <c r="B28" s="652" t="s">
        <v>544</v>
      </c>
      <c r="C28" s="652"/>
      <c r="D28" s="652"/>
      <c r="E28" s="652"/>
      <c r="F28" s="652"/>
      <c r="G28" s="652"/>
      <c r="H28" s="652"/>
      <c r="I28" s="652"/>
      <c r="J28" s="652"/>
      <c r="K28" s="652"/>
      <c r="L28" s="652"/>
      <c r="M28" s="652"/>
      <c r="N28" s="652"/>
      <c r="O28" s="652"/>
      <c r="P28" s="652"/>
      <c r="Q28" s="652"/>
      <c r="R28" s="652"/>
      <c r="S28" s="652"/>
      <c r="T28" s="652"/>
      <c r="U28" s="652"/>
      <c r="V28" s="652"/>
      <c r="W28" s="652"/>
      <c r="X28" s="652"/>
      <c r="Y28" s="652"/>
      <c r="Z28" s="652"/>
      <c r="AA28" s="652"/>
      <c r="AB28" s="652"/>
      <c r="AC28" s="652"/>
      <c r="AD28" s="652"/>
      <c r="AE28" s="652"/>
      <c r="AF28" s="653"/>
      <c r="AG28" s="654">
        <v>184</v>
      </c>
      <c r="AH28" s="654"/>
      <c r="AI28" s="654"/>
      <c r="AJ28" s="654"/>
      <c r="AK28" s="654">
        <v>85</v>
      </c>
      <c r="AL28" s="654"/>
      <c r="AM28" s="654"/>
      <c r="AN28" s="654"/>
      <c r="AO28" s="654">
        <v>99</v>
      </c>
      <c r="AP28" s="654"/>
      <c r="AQ28" s="654"/>
      <c r="AR28" s="654"/>
      <c r="AS28" s="654">
        <v>155</v>
      </c>
      <c r="AT28" s="654"/>
      <c r="AU28" s="654"/>
      <c r="AV28" s="654"/>
      <c r="AW28" s="654">
        <v>75</v>
      </c>
      <c r="AX28" s="654"/>
      <c r="AY28" s="654"/>
      <c r="AZ28" s="654"/>
      <c r="BA28" s="654">
        <v>80</v>
      </c>
      <c r="BB28" s="654"/>
      <c r="BC28" s="654"/>
      <c r="BD28" s="654"/>
    </row>
    <row r="29" spans="1:56" ht="10.5" customHeight="1" x14ac:dyDescent="0.15">
      <c r="A29" s="314"/>
      <c r="B29" s="315"/>
      <c r="C29" s="314"/>
      <c r="D29" s="647" t="s">
        <v>543</v>
      </c>
      <c r="E29" s="647"/>
      <c r="F29" s="647"/>
      <c r="G29" s="647"/>
      <c r="H29" s="647"/>
      <c r="I29" s="647"/>
      <c r="J29" s="647"/>
      <c r="K29" s="647"/>
      <c r="L29" s="647"/>
      <c r="M29" s="647"/>
      <c r="N29" s="647"/>
      <c r="O29" s="647"/>
      <c r="P29" s="647"/>
      <c r="Q29" s="647"/>
      <c r="R29" s="647"/>
      <c r="S29" s="647"/>
      <c r="T29" s="647"/>
      <c r="U29" s="647"/>
      <c r="V29" s="647"/>
      <c r="W29" s="647"/>
      <c r="X29" s="647"/>
      <c r="Y29" s="647"/>
      <c r="Z29" s="647"/>
      <c r="AA29" s="647"/>
      <c r="AB29" s="647"/>
      <c r="AC29" s="647"/>
      <c r="AD29" s="647"/>
      <c r="AE29" s="647"/>
      <c r="AF29" s="648"/>
      <c r="AG29" s="649">
        <v>1</v>
      </c>
      <c r="AH29" s="649"/>
      <c r="AI29" s="649"/>
      <c r="AJ29" s="649"/>
      <c r="AK29" s="649">
        <v>1</v>
      </c>
      <c r="AL29" s="649"/>
      <c r="AM29" s="649"/>
      <c r="AN29" s="649"/>
      <c r="AO29" s="649">
        <v>0</v>
      </c>
      <c r="AP29" s="649"/>
      <c r="AQ29" s="649"/>
      <c r="AR29" s="649"/>
      <c r="AS29" s="649">
        <v>2</v>
      </c>
      <c r="AT29" s="649"/>
      <c r="AU29" s="649"/>
      <c r="AV29" s="649"/>
      <c r="AW29" s="649">
        <v>1</v>
      </c>
      <c r="AX29" s="649"/>
      <c r="AY29" s="649"/>
      <c r="AZ29" s="649"/>
      <c r="BA29" s="649">
        <v>1</v>
      </c>
      <c r="BB29" s="649"/>
      <c r="BC29" s="649"/>
      <c r="BD29" s="649"/>
    </row>
    <row r="30" spans="1:56" ht="10.5" customHeight="1" x14ac:dyDescent="0.15">
      <c r="A30" s="314"/>
      <c r="B30" s="315"/>
      <c r="C30" s="314"/>
      <c r="D30" s="647" t="s">
        <v>542</v>
      </c>
      <c r="E30" s="647"/>
      <c r="F30" s="647"/>
      <c r="G30" s="647"/>
      <c r="H30" s="647"/>
      <c r="I30" s="647"/>
      <c r="J30" s="647"/>
      <c r="K30" s="647"/>
      <c r="L30" s="647"/>
      <c r="M30" s="647"/>
      <c r="N30" s="647"/>
      <c r="O30" s="647"/>
      <c r="P30" s="647"/>
      <c r="Q30" s="647"/>
      <c r="R30" s="647"/>
      <c r="S30" s="647"/>
      <c r="T30" s="647"/>
      <c r="U30" s="647"/>
      <c r="V30" s="647"/>
      <c r="W30" s="647"/>
      <c r="X30" s="647"/>
      <c r="Y30" s="647"/>
      <c r="Z30" s="647"/>
      <c r="AA30" s="647"/>
      <c r="AB30" s="647"/>
      <c r="AC30" s="647"/>
      <c r="AD30" s="647"/>
      <c r="AE30" s="647"/>
      <c r="AF30" s="648"/>
      <c r="AG30" s="649">
        <v>13</v>
      </c>
      <c r="AH30" s="649"/>
      <c r="AI30" s="649"/>
      <c r="AJ30" s="649"/>
      <c r="AK30" s="649">
        <v>9</v>
      </c>
      <c r="AL30" s="649"/>
      <c r="AM30" s="649"/>
      <c r="AN30" s="649"/>
      <c r="AO30" s="649">
        <v>4</v>
      </c>
      <c r="AP30" s="649"/>
      <c r="AQ30" s="649"/>
      <c r="AR30" s="649"/>
      <c r="AS30" s="649">
        <v>10</v>
      </c>
      <c r="AT30" s="649"/>
      <c r="AU30" s="649"/>
      <c r="AV30" s="649"/>
      <c r="AW30" s="649">
        <v>7</v>
      </c>
      <c r="AX30" s="649"/>
      <c r="AY30" s="649"/>
      <c r="AZ30" s="649"/>
      <c r="BA30" s="649">
        <v>3</v>
      </c>
      <c r="BB30" s="649"/>
      <c r="BC30" s="649"/>
      <c r="BD30" s="649"/>
    </row>
    <row r="31" spans="1:56" ht="10.5" customHeight="1" x14ac:dyDescent="0.4">
      <c r="A31" s="314"/>
      <c r="B31" s="314"/>
      <c r="C31" s="314"/>
      <c r="D31" s="647" t="s">
        <v>541</v>
      </c>
      <c r="E31" s="647"/>
      <c r="F31" s="647"/>
      <c r="G31" s="647"/>
      <c r="H31" s="647"/>
      <c r="I31" s="647"/>
      <c r="J31" s="647"/>
      <c r="K31" s="647"/>
      <c r="L31" s="647"/>
      <c r="M31" s="647"/>
      <c r="N31" s="647"/>
      <c r="O31" s="647"/>
      <c r="P31" s="647"/>
      <c r="Q31" s="647"/>
      <c r="R31" s="647"/>
      <c r="S31" s="647"/>
      <c r="T31" s="647"/>
      <c r="U31" s="647"/>
      <c r="V31" s="647"/>
      <c r="W31" s="647"/>
      <c r="X31" s="647"/>
      <c r="Y31" s="647"/>
      <c r="Z31" s="647"/>
      <c r="AA31" s="647"/>
      <c r="AB31" s="647"/>
      <c r="AC31" s="647"/>
      <c r="AD31" s="647"/>
      <c r="AE31" s="647"/>
      <c r="AF31" s="648"/>
      <c r="AG31" s="649">
        <v>44</v>
      </c>
      <c r="AH31" s="649"/>
      <c r="AI31" s="649"/>
      <c r="AJ31" s="649"/>
      <c r="AK31" s="649">
        <v>25</v>
      </c>
      <c r="AL31" s="649"/>
      <c r="AM31" s="649"/>
      <c r="AN31" s="649"/>
      <c r="AO31" s="649">
        <v>19</v>
      </c>
      <c r="AP31" s="649"/>
      <c r="AQ31" s="649"/>
      <c r="AR31" s="649"/>
      <c r="AS31" s="649">
        <v>39</v>
      </c>
      <c r="AT31" s="649"/>
      <c r="AU31" s="649"/>
      <c r="AV31" s="649"/>
      <c r="AW31" s="649">
        <v>18</v>
      </c>
      <c r="AX31" s="649"/>
      <c r="AY31" s="649"/>
      <c r="AZ31" s="649"/>
      <c r="BA31" s="649">
        <v>21</v>
      </c>
      <c r="BB31" s="649"/>
      <c r="BC31" s="649"/>
      <c r="BD31" s="649"/>
    </row>
    <row r="32" spans="1:56" ht="10.5" customHeight="1" x14ac:dyDescent="0.4">
      <c r="A32" s="314"/>
      <c r="B32" s="314"/>
      <c r="C32" s="314"/>
      <c r="D32" s="647" t="s">
        <v>540</v>
      </c>
      <c r="E32" s="647"/>
      <c r="F32" s="647"/>
      <c r="G32" s="647"/>
      <c r="H32" s="647"/>
      <c r="I32" s="647"/>
      <c r="J32" s="647"/>
      <c r="K32" s="647"/>
      <c r="L32" s="647"/>
      <c r="M32" s="647"/>
      <c r="N32" s="647"/>
      <c r="O32" s="647"/>
      <c r="P32" s="647"/>
      <c r="Q32" s="647"/>
      <c r="R32" s="647"/>
      <c r="S32" s="647"/>
      <c r="T32" s="647"/>
      <c r="U32" s="647"/>
      <c r="V32" s="647"/>
      <c r="W32" s="647"/>
      <c r="X32" s="647"/>
      <c r="Y32" s="647"/>
      <c r="Z32" s="647"/>
      <c r="AA32" s="647"/>
      <c r="AB32" s="647"/>
      <c r="AC32" s="647"/>
      <c r="AD32" s="647"/>
      <c r="AE32" s="647"/>
      <c r="AF32" s="648"/>
      <c r="AG32" s="649">
        <v>74</v>
      </c>
      <c r="AH32" s="649"/>
      <c r="AI32" s="649"/>
      <c r="AJ32" s="649"/>
      <c r="AK32" s="649">
        <v>21</v>
      </c>
      <c r="AL32" s="649"/>
      <c r="AM32" s="649"/>
      <c r="AN32" s="649"/>
      <c r="AO32" s="649">
        <v>53</v>
      </c>
      <c r="AP32" s="649"/>
      <c r="AQ32" s="649"/>
      <c r="AR32" s="649"/>
      <c r="AS32" s="649">
        <v>51</v>
      </c>
      <c r="AT32" s="649"/>
      <c r="AU32" s="649"/>
      <c r="AV32" s="649"/>
      <c r="AW32" s="649">
        <v>19</v>
      </c>
      <c r="AX32" s="649"/>
      <c r="AY32" s="649"/>
      <c r="AZ32" s="649"/>
      <c r="BA32" s="649">
        <v>32</v>
      </c>
      <c r="BB32" s="649"/>
      <c r="BC32" s="649"/>
      <c r="BD32" s="649"/>
    </row>
    <row r="33" spans="1:56" ht="10.5" customHeight="1" x14ac:dyDescent="0.4">
      <c r="A33" s="314"/>
      <c r="B33" s="314"/>
      <c r="C33" s="314"/>
      <c r="D33" s="647" t="s">
        <v>539</v>
      </c>
      <c r="E33" s="647"/>
      <c r="F33" s="647"/>
      <c r="G33" s="647"/>
      <c r="H33" s="647"/>
      <c r="I33" s="647"/>
      <c r="J33" s="647"/>
      <c r="K33" s="647"/>
      <c r="L33" s="647"/>
      <c r="M33" s="647"/>
      <c r="N33" s="647"/>
      <c r="O33" s="647"/>
      <c r="P33" s="647"/>
      <c r="Q33" s="647"/>
      <c r="R33" s="647"/>
      <c r="S33" s="647"/>
      <c r="T33" s="647"/>
      <c r="U33" s="647"/>
      <c r="V33" s="647"/>
      <c r="W33" s="647"/>
      <c r="X33" s="647"/>
      <c r="Y33" s="647"/>
      <c r="Z33" s="647"/>
      <c r="AA33" s="647"/>
      <c r="AB33" s="647"/>
      <c r="AC33" s="647"/>
      <c r="AD33" s="647"/>
      <c r="AE33" s="647"/>
      <c r="AF33" s="648"/>
      <c r="AG33" s="649">
        <v>52</v>
      </c>
      <c r="AH33" s="649"/>
      <c r="AI33" s="649"/>
      <c r="AJ33" s="649"/>
      <c r="AK33" s="649">
        <v>29</v>
      </c>
      <c r="AL33" s="649"/>
      <c r="AM33" s="649"/>
      <c r="AN33" s="649"/>
      <c r="AO33" s="649">
        <v>23</v>
      </c>
      <c r="AP33" s="649"/>
      <c r="AQ33" s="649"/>
      <c r="AR33" s="649"/>
      <c r="AS33" s="649">
        <v>53</v>
      </c>
      <c r="AT33" s="649"/>
      <c r="AU33" s="649"/>
      <c r="AV33" s="649"/>
      <c r="AW33" s="649">
        <v>30</v>
      </c>
      <c r="AX33" s="649"/>
      <c r="AY33" s="649"/>
      <c r="AZ33" s="649"/>
      <c r="BA33" s="649">
        <v>23</v>
      </c>
      <c r="BB33" s="649"/>
      <c r="BC33" s="649"/>
      <c r="BD33" s="649"/>
    </row>
    <row r="34" spans="1:56" ht="10.5" customHeight="1" x14ac:dyDescent="0.4">
      <c r="A34" s="314"/>
      <c r="B34" s="652" t="s">
        <v>538</v>
      </c>
      <c r="C34" s="652"/>
      <c r="D34" s="652"/>
      <c r="E34" s="652"/>
      <c r="F34" s="652"/>
      <c r="G34" s="652"/>
      <c r="H34" s="652"/>
      <c r="I34" s="652"/>
      <c r="J34" s="652"/>
      <c r="K34" s="652"/>
      <c r="L34" s="652"/>
      <c r="M34" s="652"/>
      <c r="N34" s="652"/>
      <c r="O34" s="652"/>
      <c r="P34" s="652"/>
      <c r="Q34" s="652"/>
      <c r="R34" s="652"/>
      <c r="S34" s="652"/>
      <c r="T34" s="652"/>
      <c r="U34" s="652"/>
      <c r="V34" s="652"/>
      <c r="W34" s="652"/>
      <c r="X34" s="652"/>
      <c r="Y34" s="652"/>
      <c r="Z34" s="652"/>
      <c r="AA34" s="652"/>
      <c r="AB34" s="652"/>
      <c r="AC34" s="652"/>
      <c r="AD34" s="652"/>
      <c r="AE34" s="652"/>
      <c r="AF34" s="653"/>
      <c r="AG34" s="657">
        <v>0</v>
      </c>
      <c r="AH34" s="657"/>
      <c r="AI34" s="657"/>
      <c r="AJ34" s="657"/>
      <c r="AK34" s="657">
        <v>0</v>
      </c>
      <c r="AL34" s="657"/>
      <c r="AM34" s="657"/>
      <c r="AN34" s="657"/>
      <c r="AO34" s="657">
        <v>0</v>
      </c>
      <c r="AP34" s="657"/>
      <c r="AQ34" s="657"/>
      <c r="AR34" s="657"/>
      <c r="AS34" s="657">
        <v>0</v>
      </c>
      <c r="AT34" s="657"/>
      <c r="AU34" s="657"/>
      <c r="AV34" s="657"/>
      <c r="AW34" s="657">
        <v>0</v>
      </c>
      <c r="AX34" s="657"/>
      <c r="AY34" s="657"/>
      <c r="AZ34" s="657"/>
      <c r="BA34" s="657">
        <v>0</v>
      </c>
      <c r="BB34" s="657"/>
      <c r="BC34" s="657"/>
      <c r="BD34" s="657"/>
    </row>
    <row r="35" spans="1:56" ht="10.5" customHeight="1" x14ac:dyDescent="0.4">
      <c r="A35" s="314"/>
      <c r="B35" s="652" t="s">
        <v>537</v>
      </c>
      <c r="C35" s="652"/>
      <c r="D35" s="652"/>
      <c r="E35" s="652"/>
      <c r="F35" s="652"/>
      <c r="G35" s="652"/>
      <c r="H35" s="652"/>
      <c r="I35" s="652"/>
      <c r="J35" s="652"/>
      <c r="K35" s="652"/>
      <c r="L35" s="652"/>
      <c r="M35" s="652"/>
      <c r="N35" s="652"/>
      <c r="O35" s="652"/>
      <c r="P35" s="652"/>
      <c r="Q35" s="652"/>
      <c r="R35" s="652"/>
      <c r="S35" s="652"/>
      <c r="T35" s="652"/>
      <c r="U35" s="652"/>
      <c r="V35" s="652"/>
      <c r="W35" s="652"/>
      <c r="X35" s="652"/>
      <c r="Y35" s="652"/>
      <c r="Z35" s="652"/>
      <c r="AA35" s="652"/>
      <c r="AB35" s="652"/>
      <c r="AC35" s="652"/>
      <c r="AD35" s="652"/>
      <c r="AE35" s="652"/>
      <c r="AF35" s="653"/>
      <c r="AG35" s="657">
        <v>0</v>
      </c>
      <c r="AH35" s="657"/>
      <c r="AI35" s="657"/>
      <c r="AJ35" s="657"/>
      <c r="AK35" s="657">
        <v>0</v>
      </c>
      <c r="AL35" s="657"/>
      <c r="AM35" s="657"/>
      <c r="AN35" s="657"/>
      <c r="AO35" s="657">
        <v>0</v>
      </c>
      <c r="AP35" s="657"/>
      <c r="AQ35" s="657"/>
      <c r="AR35" s="657"/>
      <c r="AS35" s="657">
        <v>0</v>
      </c>
      <c r="AT35" s="657"/>
      <c r="AU35" s="657"/>
      <c r="AV35" s="657"/>
      <c r="AW35" s="657">
        <v>0</v>
      </c>
      <c r="AX35" s="657"/>
      <c r="AY35" s="657"/>
      <c r="AZ35" s="657"/>
      <c r="BA35" s="657">
        <v>0</v>
      </c>
      <c r="BB35" s="657"/>
      <c r="BC35" s="657"/>
      <c r="BD35" s="657"/>
    </row>
    <row r="36" spans="1:56" s="322" customFormat="1" ht="10.5" customHeight="1" x14ac:dyDescent="0.4">
      <c r="A36" s="314"/>
      <c r="B36" s="652" t="s">
        <v>536</v>
      </c>
      <c r="C36" s="652"/>
      <c r="D36" s="652"/>
      <c r="E36" s="652"/>
      <c r="F36" s="652"/>
      <c r="G36" s="652"/>
      <c r="H36" s="652"/>
      <c r="I36" s="652"/>
      <c r="J36" s="652"/>
      <c r="K36" s="652"/>
      <c r="L36" s="652"/>
      <c r="M36" s="652"/>
      <c r="N36" s="652"/>
      <c r="O36" s="652"/>
      <c r="P36" s="652"/>
      <c r="Q36" s="652"/>
      <c r="R36" s="652"/>
      <c r="S36" s="652"/>
      <c r="T36" s="652"/>
      <c r="U36" s="652"/>
      <c r="V36" s="652"/>
      <c r="W36" s="652"/>
      <c r="X36" s="652"/>
      <c r="Y36" s="652"/>
      <c r="Z36" s="652"/>
      <c r="AA36" s="652"/>
      <c r="AB36" s="652"/>
      <c r="AC36" s="652"/>
      <c r="AD36" s="652"/>
      <c r="AE36" s="652"/>
      <c r="AF36" s="653"/>
      <c r="AG36" s="654">
        <v>1190</v>
      </c>
      <c r="AH36" s="654"/>
      <c r="AI36" s="654"/>
      <c r="AJ36" s="654"/>
      <c r="AK36" s="654">
        <v>648</v>
      </c>
      <c r="AL36" s="654"/>
      <c r="AM36" s="654"/>
      <c r="AN36" s="654"/>
      <c r="AO36" s="654">
        <v>542</v>
      </c>
      <c r="AP36" s="654"/>
      <c r="AQ36" s="654"/>
      <c r="AR36" s="654"/>
      <c r="AS36" s="654">
        <v>1235</v>
      </c>
      <c r="AT36" s="654"/>
      <c r="AU36" s="654"/>
      <c r="AV36" s="654"/>
      <c r="AW36" s="654">
        <v>725</v>
      </c>
      <c r="AX36" s="654"/>
      <c r="AY36" s="654"/>
      <c r="AZ36" s="654"/>
      <c r="BA36" s="654">
        <v>510</v>
      </c>
      <c r="BB36" s="654"/>
      <c r="BC36" s="654"/>
      <c r="BD36" s="654"/>
    </row>
    <row r="37" spans="1:56" s="322" customFormat="1" ht="10.5" customHeight="1" x14ac:dyDescent="0.4">
      <c r="A37" s="314"/>
      <c r="B37" s="314"/>
      <c r="C37" s="314"/>
      <c r="D37" s="647" t="s">
        <v>535</v>
      </c>
      <c r="E37" s="647"/>
      <c r="F37" s="647"/>
      <c r="G37" s="647"/>
      <c r="H37" s="647"/>
      <c r="I37" s="647"/>
      <c r="J37" s="647"/>
      <c r="K37" s="647"/>
      <c r="L37" s="647"/>
      <c r="M37" s="647"/>
      <c r="N37" s="647"/>
      <c r="O37" s="647"/>
      <c r="P37" s="647"/>
      <c r="Q37" s="647"/>
      <c r="R37" s="647"/>
      <c r="S37" s="647"/>
      <c r="T37" s="647"/>
      <c r="U37" s="647"/>
      <c r="V37" s="647"/>
      <c r="W37" s="647"/>
      <c r="X37" s="647"/>
      <c r="Y37" s="647"/>
      <c r="Z37" s="647"/>
      <c r="AA37" s="647"/>
      <c r="AB37" s="647"/>
      <c r="AC37" s="647"/>
      <c r="AD37" s="647"/>
      <c r="AE37" s="647"/>
      <c r="AF37" s="648"/>
      <c r="AG37" s="649">
        <v>64</v>
      </c>
      <c r="AH37" s="649"/>
      <c r="AI37" s="649"/>
      <c r="AJ37" s="649"/>
      <c r="AK37" s="649">
        <v>40</v>
      </c>
      <c r="AL37" s="649"/>
      <c r="AM37" s="649"/>
      <c r="AN37" s="649"/>
      <c r="AO37" s="649">
        <v>24</v>
      </c>
      <c r="AP37" s="649"/>
      <c r="AQ37" s="649"/>
      <c r="AR37" s="649"/>
      <c r="AS37" s="649">
        <v>76</v>
      </c>
      <c r="AT37" s="649"/>
      <c r="AU37" s="649"/>
      <c r="AV37" s="649"/>
      <c r="AW37" s="649">
        <v>45</v>
      </c>
      <c r="AX37" s="649"/>
      <c r="AY37" s="649"/>
      <c r="AZ37" s="649"/>
      <c r="BA37" s="649">
        <v>31</v>
      </c>
      <c r="BB37" s="649"/>
      <c r="BC37" s="649"/>
      <c r="BD37" s="649"/>
    </row>
    <row r="38" spans="1:56" s="322" customFormat="1" ht="10.5" customHeight="1" x14ac:dyDescent="0.4">
      <c r="A38" s="314"/>
      <c r="B38" s="314"/>
      <c r="C38" s="314"/>
      <c r="D38" s="647" t="s">
        <v>534</v>
      </c>
      <c r="E38" s="647"/>
      <c r="F38" s="647"/>
      <c r="G38" s="647"/>
      <c r="H38" s="647"/>
      <c r="I38" s="647"/>
      <c r="J38" s="647"/>
      <c r="K38" s="647"/>
      <c r="L38" s="647"/>
      <c r="M38" s="647"/>
      <c r="N38" s="647"/>
      <c r="O38" s="647"/>
      <c r="P38" s="647"/>
      <c r="Q38" s="647"/>
      <c r="R38" s="647"/>
      <c r="S38" s="647"/>
      <c r="T38" s="647"/>
      <c r="U38" s="647"/>
      <c r="V38" s="647"/>
      <c r="W38" s="647"/>
      <c r="X38" s="647"/>
      <c r="Y38" s="647"/>
      <c r="Z38" s="647"/>
      <c r="AA38" s="647"/>
      <c r="AB38" s="647"/>
      <c r="AC38" s="647"/>
      <c r="AD38" s="647"/>
      <c r="AE38" s="647"/>
      <c r="AF38" s="648"/>
      <c r="AG38" s="649">
        <v>736</v>
      </c>
      <c r="AH38" s="649"/>
      <c r="AI38" s="649"/>
      <c r="AJ38" s="649"/>
      <c r="AK38" s="649">
        <v>399</v>
      </c>
      <c r="AL38" s="649"/>
      <c r="AM38" s="649"/>
      <c r="AN38" s="649"/>
      <c r="AO38" s="649">
        <v>337</v>
      </c>
      <c r="AP38" s="649"/>
      <c r="AQ38" s="649"/>
      <c r="AR38" s="649"/>
      <c r="AS38" s="649">
        <v>757</v>
      </c>
      <c r="AT38" s="649"/>
      <c r="AU38" s="649"/>
      <c r="AV38" s="649"/>
      <c r="AW38" s="649">
        <v>451</v>
      </c>
      <c r="AX38" s="649"/>
      <c r="AY38" s="649"/>
      <c r="AZ38" s="649"/>
      <c r="BA38" s="649">
        <v>306</v>
      </c>
      <c r="BB38" s="649"/>
      <c r="BC38" s="649"/>
      <c r="BD38" s="649"/>
    </row>
    <row r="39" spans="1:56" s="322" customFormat="1" ht="10.5" customHeight="1" x14ac:dyDescent="0.4">
      <c r="A39" s="314"/>
      <c r="B39" s="318"/>
      <c r="C39" s="314"/>
      <c r="D39" s="647" t="s">
        <v>533</v>
      </c>
      <c r="E39" s="647"/>
      <c r="F39" s="647"/>
      <c r="G39" s="647"/>
      <c r="H39" s="647"/>
      <c r="I39" s="647"/>
      <c r="J39" s="647"/>
      <c r="K39" s="647"/>
      <c r="L39" s="647"/>
      <c r="M39" s="647"/>
      <c r="N39" s="647"/>
      <c r="O39" s="647"/>
      <c r="P39" s="647"/>
      <c r="Q39" s="647"/>
      <c r="R39" s="647"/>
      <c r="S39" s="647"/>
      <c r="T39" s="647"/>
      <c r="U39" s="647"/>
      <c r="V39" s="647"/>
      <c r="W39" s="647"/>
      <c r="X39" s="647"/>
      <c r="Y39" s="647"/>
      <c r="Z39" s="647"/>
      <c r="AA39" s="647"/>
      <c r="AB39" s="647"/>
      <c r="AC39" s="647"/>
      <c r="AD39" s="647"/>
      <c r="AE39" s="647"/>
      <c r="AF39" s="648"/>
      <c r="AG39" s="649">
        <v>318</v>
      </c>
      <c r="AH39" s="649"/>
      <c r="AI39" s="649"/>
      <c r="AJ39" s="649"/>
      <c r="AK39" s="649">
        <v>167</v>
      </c>
      <c r="AL39" s="649"/>
      <c r="AM39" s="649"/>
      <c r="AN39" s="649"/>
      <c r="AO39" s="649">
        <v>151</v>
      </c>
      <c r="AP39" s="649"/>
      <c r="AQ39" s="649"/>
      <c r="AR39" s="649"/>
      <c r="AS39" s="649">
        <v>307</v>
      </c>
      <c r="AT39" s="649"/>
      <c r="AU39" s="649"/>
      <c r="AV39" s="649"/>
      <c r="AW39" s="649">
        <v>185</v>
      </c>
      <c r="AX39" s="649"/>
      <c r="AY39" s="649"/>
      <c r="AZ39" s="649"/>
      <c r="BA39" s="649">
        <v>122</v>
      </c>
      <c r="BB39" s="649"/>
      <c r="BC39" s="649"/>
      <c r="BD39" s="649"/>
    </row>
    <row r="40" spans="1:56" s="322" customFormat="1" ht="10.5" customHeight="1" x14ac:dyDescent="0.4">
      <c r="A40" s="314"/>
      <c r="B40" s="318"/>
      <c r="C40" s="314"/>
      <c r="D40" s="647" t="s">
        <v>532</v>
      </c>
      <c r="E40" s="647"/>
      <c r="F40" s="647"/>
      <c r="G40" s="647"/>
      <c r="H40" s="647"/>
      <c r="I40" s="647"/>
      <c r="J40" s="647"/>
      <c r="K40" s="647"/>
      <c r="L40" s="647"/>
      <c r="M40" s="647"/>
      <c r="N40" s="647"/>
      <c r="O40" s="647"/>
      <c r="P40" s="647"/>
      <c r="Q40" s="647"/>
      <c r="R40" s="647"/>
      <c r="S40" s="647"/>
      <c r="T40" s="647"/>
      <c r="U40" s="647"/>
      <c r="V40" s="647"/>
      <c r="W40" s="647"/>
      <c r="X40" s="647"/>
      <c r="Y40" s="647"/>
      <c r="Z40" s="647"/>
      <c r="AA40" s="647"/>
      <c r="AB40" s="647"/>
      <c r="AC40" s="647"/>
      <c r="AD40" s="647"/>
      <c r="AE40" s="647"/>
      <c r="AF40" s="648"/>
      <c r="AG40" s="649">
        <v>61</v>
      </c>
      <c r="AH40" s="649"/>
      <c r="AI40" s="649"/>
      <c r="AJ40" s="649"/>
      <c r="AK40" s="649">
        <v>38</v>
      </c>
      <c r="AL40" s="649"/>
      <c r="AM40" s="649"/>
      <c r="AN40" s="649"/>
      <c r="AO40" s="649">
        <v>23</v>
      </c>
      <c r="AP40" s="649"/>
      <c r="AQ40" s="649"/>
      <c r="AR40" s="649"/>
      <c r="AS40" s="649">
        <v>64</v>
      </c>
      <c r="AT40" s="649"/>
      <c r="AU40" s="649"/>
      <c r="AV40" s="649"/>
      <c r="AW40" s="649">
        <v>29</v>
      </c>
      <c r="AX40" s="649"/>
      <c r="AY40" s="649"/>
      <c r="AZ40" s="649"/>
      <c r="BA40" s="649">
        <v>35</v>
      </c>
      <c r="BB40" s="649"/>
      <c r="BC40" s="649"/>
      <c r="BD40" s="649"/>
    </row>
    <row r="41" spans="1:56" s="322" customFormat="1" ht="10.5" customHeight="1" x14ac:dyDescent="0.4">
      <c r="A41" s="314"/>
      <c r="B41" s="318"/>
      <c r="C41" s="314"/>
      <c r="D41" s="647" t="s">
        <v>531</v>
      </c>
      <c r="E41" s="647"/>
      <c r="F41" s="647"/>
      <c r="G41" s="647"/>
      <c r="H41" s="647"/>
      <c r="I41" s="647"/>
      <c r="J41" s="647"/>
      <c r="K41" s="647"/>
      <c r="L41" s="647"/>
      <c r="M41" s="647"/>
      <c r="N41" s="647"/>
      <c r="O41" s="647"/>
      <c r="P41" s="647"/>
      <c r="Q41" s="647"/>
      <c r="R41" s="647"/>
      <c r="S41" s="647"/>
      <c r="T41" s="647"/>
      <c r="U41" s="647"/>
      <c r="V41" s="647"/>
      <c r="W41" s="647"/>
      <c r="X41" s="647"/>
      <c r="Y41" s="647"/>
      <c r="Z41" s="647"/>
      <c r="AA41" s="647"/>
      <c r="AB41" s="647"/>
      <c r="AC41" s="647"/>
      <c r="AD41" s="647"/>
      <c r="AE41" s="647"/>
      <c r="AF41" s="648"/>
      <c r="AG41" s="649">
        <v>11</v>
      </c>
      <c r="AH41" s="649"/>
      <c r="AI41" s="649"/>
      <c r="AJ41" s="649"/>
      <c r="AK41" s="649">
        <v>4</v>
      </c>
      <c r="AL41" s="649"/>
      <c r="AM41" s="649"/>
      <c r="AN41" s="649"/>
      <c r="AO41" s="649">
        <v>7</v>
      </c>
      <c r="AP41" s="649"/>
      <c r="AQ41" s="649"/>
      <c r="AR41" s="649"/>
      <c r="AS41" s="649">
        <v>31</v>
      </c>
      <c r="AT41" s="649"/>
      <c r="AU41" s="649"/>
      <c r="AV41" s="649"/>
      <c r="AW41" s="649">
        <v>15</v>
      </c>
      <c r="AX41" s="649"/>
      <c r="AY41" s="649"/>
      <c r="AZ41" s="649"/>
      <c r="BA41" s="649">
        <v>16</v>
      </c>
      <c r="BB41" s="649"/>
      <c r="BC41" s="649"/>
      <c r="BD41" s="649"/>
    </row>
    <row r="42" spans="1:56" s="316" customFormat="1" ht="10.5" customHeight="1" x14ac:dyDescent="0.4">
      <c r="A42" s="317"/>
      <c r="B42" s="652" t="s">
        <v>530</v>
      </c>
      <c r="C42" s="652"/>
      <c r="D42" s="652"/>
      <c r="E42" s="652"/>
      <c r="F42" s="652"/>
      <c r="G42" s="652"/>
      <c r="H42" s="652"/>
      <c r="I42" s="652"/>
      <c r="J42" s="652"/>
      <c r="K42" s="652"/>
      <c r="L42" s="652"/>
      <c r="M42" s="652"/>
      <c r="N42" s="652"/>
      <c r="O42" s="652"/>
      <c r="P42" s="652"/>
      <c r="Q42" s="652"/>
      <c r="R42" s="652"/>
      <c r="S42" s="652"/>
      <c r="T42" s="652"/>
      <c r="U42" s="652"/>
      <c r="V42" s="652"/>
      <c r="W42" s="652"/>
      <c r="X42" s="652"/>
      <c r="Y42" s="652"/>
      <c r="Z42" s="652"/>
      <c r="AA42" s="652"/>
      <c r="AB42" s="652"/>
      <c r="AC42" s="652"/>
      <c r="AD42" s="652"/>
      <c r="AE42" s="652"/>
      <c r="AF42" s="653"/>
      <c r="AG42" s="654">
        <v>553</v>
      </c>
      <c r="AH42" s="654"/>
      <c r="AI42" s="654"/>
      <c r="AJ42" s="654"/>
      <c r="AK42" s="654">
        <v>360</v>
      </c>
      <c r="AL42" s="654"/>
      <c r="AM42" s="654"/>
      <c r="AN42" s="654"/>
      <c r="AO42" s="654">
        <v>193</v>
      </c>
      <c r="AP42" s="654"/>
      <c r="AQ42" s="654"/>
      <c r="AR42" s="654"/>
      <c r="AS42" s="654">
        <v>566</v>
      </c>
      <c r="AT42" s="654"/>
      <c r="AU42" s="654"/>
      <c r="AV42" s="654"/>
      <c r="AW42" s="654">
        <v>364</v>
      </c>
      <c r="AX42" s="654"/>
      <c r="AY42" s="654"/>
      <c r="AZ42" s="654"/>
      <c r="BA42" s="654">
        <v>202</v>
      </c>
      <c r="BB42" s="654"/>
      <c r="BC42" s="654"/>
      <c r="BD42" s="654"/>
    </row>
    <row r="43" spans="1:56" s="316" customFormat="1" ht="10.5" customHeight="1" x14ac:dyDescent="0.4">
      <c r="A43" s="317"/>
      <c r="B43" s="319"/>
      <c r="C43" s="317"/>
      <c r="D43" s="647" t="s">
        <v>529</v>
      </c>
      <c r="E43" s="647"/>
      <c r="F43" s="647"/>
      <c r="G43" s="647"/>
      <c r="H43" s="647"/>
      <c r="I43" s="647"/>
      <c r="J43" s="647"/>
      <c r="K43" s="647"/>
      <c r="L43" s="647"/>
      <c r="M43" s="647"/>
      <c r="N43" s="647"/>
      <c r="O43" s="647"/>
      <c r="P43" s="647"/>
      <c r="Q43" s="647"/>
      <c r="R43" s="647"/>
      <c r="S43" s="647"/>
      <c r="T43" s="647"/>
      <c r="U43" s="647"/>
      <c r="V43" s="647"/>
      <c r="W43" s="647"/>
      <c r="X43" s="647"/>
      <c r="Y43" s="647"/>
      <c r="Z43" s="647"/>
      <c r="AA43" s="647"/>
      <c r="AB43" s="647"/>
      <c r="AC43" s="647"/>
      <c r="AD43" s="647"/>
      <c r="AE43" s="647"/>
      <c r="AF43" s="648"/>
      <c r="AG43" s="649">
        <v>7</v>
      </c>
      <c r="AH43" s="649"/>
      <c r="AI43" s="649"/>
      <c r="AJ43" s="649"/>
      <c r="AK43" s="649">
        <v>5</v>
      </c>
      <c r="AL43" s="649"/>
      <c r="AM43" s="649"/>
      <c r="AN43" s="649"/>
      <c r="AO43" s="649">
        <v>2</v>
      </c>
      <c r="AP43" s="649"/>
      <c r="AQ43" s="649"/>
      <c r="AR43" s="649"/>
      <c r="AS43" s="649">
        <v>0</v>
      </c>
      <c r="AT43" s="649"/>
      <c r="AU43" s="649"/>
      <c r="AV43" s="649"/>
      <c r="AW43" s="649">
        <v>0</v>
      </c>
      <c r="AX43" s="649"/>
      <c r="AY43" s="649"/>
      <c r="AZ43" s="649"/>
      <c r="BA43" s="649">
        <v>0</v>
      </c>
      <c r="BB43" s="649"/>
      <c r="BC43" s="649"/>
      <c r="BD43" s="649"/>
    </row>
    <row r="44" spans="1:56" ht="10.5" customHeight="1" x14ac:dyDescent="0.4">
      <c r="A44" s="314"/>
      <c r="B44" s="318"/>
      <c r="C44" s="314"/>
      <c r="D44" s="647" t="s">
        <v>528</v>
      </c>
      <c r="E44" s="647"/>
      <c r="F44" s="647"/>
      <c r="G44" s="647"/>
      <c r="H44" s="647"/>
      <c r="I44" s="647"/>
      <c r="J44" s="647"/>
      <c r="K44" s="647"/>
      <c r="L44" s="647"/>
      <c r="M44" s="647"/>
      <c r="N44" s="647"/>
      <c r="O44" s="647"/>
      <c r="P44" s="647"/>
      <c r="Q44" s="647"/>
      <c r="R44" s="647"/>
      <c r="S44" s="647"/>
      <c r="T44" s="647"/>
      <c r="U44" s="647"/>
      <c r="V44" s="647"/>
      <c r="W44" s="647"/>
      <c r="X44" s="647"/>
      <c r="Y44" s="647"/>
      <c r="Z44" s="647"/>
      <c r="AA44" s="647"/>
      <c r="AB44" s="647"/>
      <c r="AC44" s="647"/>
      <c r="AD44" s="647"/>
      <c r="AE44" s="647"/>
      <c r="AF44" s="648"/>
      <c r="AG44" s="649">
        <v>249</v>
      </c>
      <c r="AH44" s="649"/>
      <c r="AI44" s="649"/>
      <c r="AJ44" s="649"/>
      <c r="AK44" s="649">
        <v>167</v>
      </c>
      <c r="AL44" s="649"/>
      <c r="AM44" s="649"/>
      <c r="AN44" s="649"/>
      <c r="AO44" s="649">
        <v>82</v>
      </c>
      <c r="AP44" s="649"/>
      <c r="AQ44" s="649"/>
      <c r="AR44" s="649"/>
      <c r="AS44" s="649">
        <v>207</v>
      </c>
      <c r="AT44" s="649"/>
      <c r="AU44" s="649"/>
      <c r="AV44" s="649"/>
      <c r="AW44" s="649">
        <v>134</v>
      </c>
      <c r="AX44" s="649"/>
      <c r="AY44" s="649"/>
      <c r="AZ44" s="649"/>
      <c r="BA44" s="649">
        <v>73</v>
      </c>
      <c r="BB44" s="649"/>
      <c r="BC44" s="649"/>
      <c r="BD44" s="649"/>
    </row>
    <row r="45" spans="1:56" ht="10.5" customHeight="1" x14ac:dyDescent="0.4">
      <c r="A45" s="314"/>
      <c r="B45" s="318"/>
      <c r="C45" s="314"/>
      <c r="D45" s="647" t="s">
        <v>527</v>
      </c>
      <c r="E45" s="647"/>
      <c r="F45" s="647"/>
      <c r="G45" s="647"/>
      <c r="H45" s="647"/>
      <c r="I45" s="647"/>
      <c r="J45" s="647"/>
      <c r="K45" s="647"/>
      <c r="L45" s="647"/>
      <c r="M45" s="647"/>
      <c r="N45" s="647"/>
      <c r="O45" s="647"/>
      <c r="P45" s="647"/>
      <c r="Q45" s="647"/>
      <c r="R45" s="647"/>
      <c r="S45" s="647"/>
      <c r="T45" s="647"/>
      <c r="U45" s="647"/>
      <c r="V45" s="647"/>
      <c r="W45" s="647"/>
      <c r="X45" s="647"/>
      <c r="Y45" s="647"/>
      <c r="Z45" s="647"/>
      <c r="AA45" s="647"/>
      <c r="AB45" s="647"/>
      <c r="AC45" s="647"/>
      <c r="AD45" s="647"/>
      <c r="AE45" s="647"/>
      <c r="AF45" s="648"/>
      <c r="AG45" s="649">
        <v>0</v>
      </c>
      <c r="AH45" s="649"/>
      <c r="AI45" s="649"/>
      <c r="AJ45" s="649"/>
      <c r="AK45" s="649">
        <v>0</v>
      </c>
      <c r="AL45" s="649"/>
      <c r="AM45" s="649"/>
      <c r="AN45" s="649"/>
      <c r="AO45" s="649">
        <v>0</v>
      </c>
      <c r="AP45" s="649"/>
      <c r="AQ45" s="649"/>
      <c r="AR45" s="649"/>
      <c r="AS45" s="649">
        <v>0</v>
      </c>
      <c r="AT45" s="649"/>
      <c r="AU45" s="649"/>
      <c r="AV45" s="649"/>
      <c r="AW45" s="649">
        <v>0</v>
      </c>
      <c r="AX45" s="649"/>
      <c r="AY45" s="649"/>
      <c r="AZ45" s="649"/>
      <c r="BA45" s="649">
        <v>0</v>
      </c>
      <c r="BB45" s="649"/>
      <c r="BC45" s="649"/>
      <c r="BD45" s="649"/>
    </row>
    <row r="46" spans="1:56" ht="10.5" customHeight="1" x14ac:dyDescent="0.4">
      <c r="A46" s="314"/>
      <c r="B46" s="318"/>
      <c r="C46" s="314"/>
      <c r="D46" s="647" t="s">
        <v>526</v>
      </c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8"/>
      <c r="AG46" s="649">
        <v>45</v>
      </c>
      <c r="AH46" s="649"/>
      <c r="AI46" s="649"/>
      <c r="AJ46" s="649"/>
      <c r="AK46" s="649">
        <v>39</v>
      </c>
      <c r="AL46" s="649"/>
      <c r="AM46" s="649"/>
      <c r="AN46" s="649"/>
      <c r="AO46" s="649">
        <v>6</v>
      </c>
      <c r="AP46" s="649"/>
      <c r="AQ46" s="649"/>
      <c r="AR46" s="649"/>
      <c r="AS46" s="649">
        <v>56</v>
      </c>
      <c r="AT46" s="649"/>
      <c r="AU46" s="649"/>
      <c r="AV46" s="649"/>
      <c r="AW46" s="649">
        <v>43</v>
      </c>
      <c r="AX46" s="649"/>
      <c r="AY46" s="649"/>
      <c r="AZ46" s="649"/>
      <c r="BA46" s="649">
        <v>13</v>
      </c>
      <c r="BB46" s="649"/>
      <c r="BC46" s="649"/>
      <c r="BD46" s="649"/>
    </row>
    <row r="47" spans="1:56" ht="10.5" customHeight="1" x14ac:dyDescent="0.4">
      <c r="A47" s="314"/>
      <c r="B47" s="319"/>
      <c r="C47" s="314"/>
      <c r="D47" s="647" t="s">
        <v>525</v>
      </c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8"/>
      <c r="AG47" s="649">
        <v>3</v>
      </c>
      <c r="AH47" s="649"/>
      <c r="AI47" s="649"/>
      <c r="AJ47" s="649"/>
      <c r="AK47" s="649">
        <v>0</v>
      </c>
      <c r="AL47" s="649"/>
      <c r="AM47" s="649"/>
      <c r="AN47" s="649"/>
      <c r="AO47" s="649">
        <v>3</v>
      </c>
      <c r="AP47" s="649"/>
      <c r="AQ47" s="649"/>
      <c r="AR47" s="649"/>
      <c r="AS47" s="649">
        <v>0</v>
      </c>
      <c r="AT47" s="649"/>
      <c r="AU47" s="649"/>
      <c r="AV47" s="649"/>
      <c r="AW47" s="649">
        <v>0</v>
      </c>
      <c r="AX47" s="649"/>
      <c r="AY47" s="649"/>
      <c r="AZ47" s="649"/>
      <c r="BA47" s="649">
        <v>0</v>
      </c>
      <c r="BB47" s="649"/>
      <c r="BC47" s="649"/>
      <c r="BD47" s="649"/>
    </row>
    <row r="48" spans="1:56" ht="10.5" customHeight="1" x14ac:dyDescent="0.4">
      <c r="A48" s="314"/>
      <c r="B48" s="318"/>
      <c r="C48" s="314"/>
      <c r="D48" s="647" t="s">
        <v>524</v>
      </c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8"/>
      <c r="AG48" s="649">
        <v>249</v>
      </c>
      <c r="AH48" s="649"/>
      <c r="AI48" s="649"/>
      <c r="AJ48" s="649"/>
      <c r="AK48" s="649">
        <v>149</v>
      </c>
      <c r="AL48" s="649"/>
      <c r="AM48" s="649"/>
      <c r="AN48" s="649"/>
      <c r="AO48" s="649">
        <v>100</v>
      </c>
      <c r="AP48" s="649"/>
      <c r="AQ48" s="649"/>
      <c r="AR48" s="649"/>
      <c r="AS48" s="649">
        <v>303</v>
      </c>
      <c r="AT48" s="649"/>
      <c r="AU48" s="649"/>
      <c r="AV48" s="649"/>
      <c r="AW48" s="649">
        <v>187</v>
      </c>
      <c r="AX48" s="649"/>
      <c r="AY48" s="649"/>
      <c r="AZ48" s="649"/>
      <c r="BA48" s="649">
        <v>116</v>
      </c>
      <c r="BB48" s="649"/>
      <c r="BC48" s="649"/>
      <c r="BD48" s="649"/>
    </row>
    <row r="49" spans="1:56" s="320" customFormat="1" ht="10.5" customHeight="1" x14ac:dyDescent="0.4">
      <c r="A49" s="321"/>
      <c r="B49" s="652" t="s">
        <v>523</v>
      </c>
      <c r="C49" s="652"/>
      <c r="D49" s="652"/>
      <c r="E49" s="652"/>
      <c r="F49" s="652"/>
      <c r="G49" s="652"/>
      <c r="H49" s="652"/>
      <c r="I49" s="652"/>
      <c r="J49" s="652"/>
      <c r="K49" s="652"/>
      <c r="L49" s="652"/>
      <c r="M49" s="652"/>
      <c r="N49" s="652"/>
      <c r="O49" s="652"/>
      <c r="P49" s="652"/>
      <c r="Q49" s="652"/>
      <c r="R49" s="652"/>
      <c r="S49" s="652"/>
      <c r="T49" s="652"/>
      <c r="U49" s="652"/>
      <c r="V49" s="652"/>
      <c r="W49" s="652"/>
      <c r="X49" s="652"/>
      <c r="Y49" s="652"/>
      <c r="Z49" s="652"/>
      <c r="AA49" s="652"/>
      <c r="AB49" s="652"/>
      <c r="AC49" s="652"/>
      <c r="AD49" s="652"/>
      <c r="AE49" s="652"/>
      <c r="AF49" s="653"/>
      <c r="AG49" s="654">
        <v>173</v>
      </c>
      <c r="AH49" s="654"/>
      <c r="AI49" s="654"/>
      <c r="AJ49" s="654"/>
      <c r="AK49" s="654">
        <v>101</v>
      </c>
      <c r="AL49" s="654"/>
      <c r="AM49" s="654"/>
      <c r="AN49" s="654"/>
      <c r="AO49" s="654">
        <v>72</v>
      </c>
      <c r="AP49" s="654"/>
      <c r="AQ49" s="654"/>
      <c r="AR49" s="654"/>
      <c r="AS49" s="654">
        <v>149</v>
      </c>
      <c r="AT49" s="654"/>
      <c r="AU49" s="654"/>
      <c r="AV49" s="654"/>
      <c r="AW49" s="654">
        <v>80</v>
      </c>
      <c r="AX49" s="654"/>
      <c r="AY49" s="654"/>
      <c r="AZ49" s="654"/>
      <c r="BA49" s="654">
        <v>69</v>
      </c>
      <c r="BB49" s="654"/>
      <c r="BC49" s="654"/>
      <c r="BD49" s="654"/>
    </row>
    <row r="50" spans="1:56" ht="10.5" customHeight="1" x14ac:dyDescent="0.4">
      <c r="A50" s="314"/>
      <c r="B50" s="318"/>
      <c r="C50" s="314"/>
      <c r="D50" s="647" t="s">
        <v>522</v>
      </c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8"/>
      <c r="AG50" s="649">
        <v>7</v>
      </c>
      <c r="AH50" s="649"/>
      <c r="AI50" s="649"/>
      <c r="AJ50" s="649"/>
      <c r="AK50" s="649">
        <v>5</v>
      </c>
      <c r="AL50" s="649"/>
      <c r="AM50" s="649"/>
      <c r="AN50" s="649"/>
      <c r="AO50" s="649">
        <v>2</v>
      </c>
      <c r="AP50" s="649"/>
      <c r="AQ50" s="649"/>
      <c r="AR50" s="649"/>
      <c r="AS50" s="649">
        <v>6</v>
      </c>
      <c r="AT50" s="649"/>
      <c r="AU50" s="649"/>
      <c r="AV50" s="649"/>
      <c r="AW50" s="649">
        <v>3</v>
      </c>
      <c r="AX50" s="649"/>
      <c r="AY50" s="649"/>
      <c r="AZ50" s="649"/>
      <c r="BA50" s="649">
        <v>3</v>
      </c>
      <c r="BB50" s="649"/>
      <c r="BC50" s="649"/>
      <c r="BD50" s="649"/>
    </row>
    <row r="51" spans="1:56" ht="10.5" customHeight="1" x14ac:dyDescent="0.4">
      <c r="A51" s="314"/>
      <c r="B51" s="318"/>
      <c r="C51" s="314"/>
      <c r="D51" s="647" t="s">
        <v>521</v>
      </c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8"/>
      <c r="AG51" s="649">
        <v>21</v>
      </c>
      <c r="AH51" s="649"/>
      <c r="AI51" s="649"/>
      <c r="AJ51" s="649"/>
      <c r="AK51" s="649">
        <v>13</v>
      </c>
      <c r="AL51" s="649"/>
      <c r="AM51" s="649"/>
      <c r="AN51" s="649"/>
      <c r="AO51" s="649">
        <v>8</v>
      </c>
      <c r="AP51" s="649"/>
      <c r="AQ51" s="649"/>
      <c r="AR51" s="649"/>
      <c r="AS51" s="649">
        <v>22</v>
      </c>
      <c r="AT51" s="649"/>
      <c r="AU51" s="649"/>
      <c r="AV51" s="649"/>
      <c r="AW51" s="649">
        <v>10</v>
      </c>
      <c r="AX51" s="649"/>
      <c r="AY51" s="649"/>
      <c r="AZ51" s="649"/>
      <c r="BA51" s="649">
        <v>12</v>
      </c>
      <c r="BB51" s="649"/>
      <c r="BC51" s="649"/>
      <c r="BD51" s="649"/>
    </row>
    <row r="52" spans="1:56" ht="10.5" customHeight="1" x14ac:dyDescent="0.4">
      <c r="A52" s="314"/>
      <c r="B52" s="318"/>
      <c r="C52" s="314"/>
      <c r="D52" s="647" t="s">
        <v>520</v>
      </c>
      <c r="E52" s="647"/>
      <c r="F52" s="647"/>
      <c r="G52" s="647"/>
      <c r="H52" s="647"/>
      <c r="I52" s="647"/>
      <c r="J52" s="647"/>
      <c r="K52" s="647"/>
      <c r="L52" s="647"/>
      <c r="M52" s="647"/>
      <c r="N52" s="647"/>
      <c r="O52" s="647"/>
      <c r="P52" s="647"/>
      <c r="Q52" s="647"/>
      <c r="R52" s="647"/>
      <c r="S52" s="647"/>
      <c r="T52" s="647"/>
      <c r="U52" s="647"/>
      <c r="V52" s="647"/>
      <c r="W52" s="647"/>
      <c r="X52" s="647"/>
      <c r="Y52" s="647"/>
      <c r="Z52" s="647"/>
      <c r="AA52" s="647"/>
      <c r="AB52" s="647"/>
      <c r="AC52" s="647"/>
      <c r="AD52" s="647"/>
      <c r="AE52" s="647"/>
      <c r="AF52" s="648"/>
      <c r="AG52" s="649">
        <v>58</v>
      </c>
      <c r="AH52" s="649"/>
      <c r="AI52" s="649"/>
      <c r="AJ52" s="649"/>
      <c r="AK52" s="649">
        <v>43</v>
      </c>
      <c r="AL52" s="649"/>
      <c r="AM52" s="649"/>
      <c r="AN52" s="649"/>
      <c r="AO52" s="649">
        <v>15</v>
      </c>
      <c r="AP52" s="649"/>
      <c r="AQ52" s="649"/>
      <c r="AR52" s="649"/>
      <c r="AS52" s="649">
        <v>57</v>
      </c>
      <c r="AT52" s="649"/>
      <c r="AU52" s="649"/>
      <c r="AV52" s="649"/>
      <c r="AW52" s="649">
        <v>39</v>
      </c>
      <c r="AX52" s="649"/>
      <c r="AY52" s="649"/>
      <c r="AZ52" s="649"/>
      <c r="BA52" s="649">
        <v>18</v>
      </c>
      <c r="BB52" s="649"/>
      <c r="BC52" s="649"/>
      <c r="BD52" s="649"/>
    </row>
    <row r="53" spans="1:56" ht="10.5" customHeight="1" x14ac:dyDescent="0.4">
      <c r="A53" s="314"/>
      <c r="B53" s="318"/>
      <c r="C53" s="314"/>
      <c r="D53" s="647" t="s">
        <v>519</v>
      </c>
      <c r="E53" s="647"/>
      <c r="F53" s="647"/>
      <c r="G53" s="647"/>
      <c r="H53" s="647"/>
      <c r="I53" s="647"/>
      <c r="J53" s="647"/>
      <c r="K53" s="647"/>
      <c r="L53" s="647"/>
      <c r="M53" s="647"/>
      <c r="N53" s="647"/>
      <c r="O53" s="647"/>
      <c r="P53" s="647"/>
      <c r="Q53" s="647"/>
      <c r="R53" s="647"/>
      <c r="S53" s="647"/>
      <c r="T53" s="647"/>
      <c r="U53" s="647"/>
      <c r="V53" s="647"/>
      <c r="W53" s="647"/>
      <c r="X53" s="647"/>
      <c r="Y53" s="647"/>
      <c r="Z53" s="647"/>
      <c r="AA53" s="647"/>
      <c r="AB53" s="647"/>
      <c r="AC53" s="647"/>
      <c r="AD53" s="647"/>
      <c r="AE53" s="647"/>
      <c r="AF53" s="648"/>
      <c r="AG53" s="649">
        <v>87</v>
      </c>
      <c r="AH53" s="649"/>
      <c r="AI53" s="649"/>
      <c r="AJ53" s="649"/>
      <c r="AK53" s="649">
        <v>40</v>
      </c>
      <c r="AL53" s="649"/>
      <c r="AM53" s="649"/>
      <c r="AN53" s="649"/>
      <c r="AO53" s="649">
        <v>47</v>
      </c>
      <c r="AP53" s="649"/>
      <c r="AQ53" s="649"/>
      <c r="AR53" s="649"/>
      <c r="AS53" s="649">
        <v>64</v>
      </c>
      <c r="AT53" s="649"/>
      <c r="AU53" s="649"/>
      <c r="AV53" s="649"/>
      <c r="AW53" s="649">
        <v>28</v>
      </c>
      <c r="AX53" s="649"/>
      <c r="AY53" s="649"/>
      <c r="AZ53" s="649"/>
      <c r="BA53" s="649">
        <v>36</v>
      </c>
      <c r="BB53" s="649"/>
      <c r="BC53" s="649"/>
      <c r="BD53" s="649"/>
    </row>
    <row r="54" spans="1:56" ht="10.5" customHeight="1" x14ac:dyDescent="0.4">
      <c r="A54" s="314"/>
      <c r="B54" s="652" t="s">
        <v>518</v>
      </c>
      <c r="C54" s="652"/>
      <c r="D54" s="652"/>
      <c r="E54" s="652"/>
      <c r="F54" s="652"/>
      <c r="G54" s="652"/>
      <c r="H54" s="652"/>
      <c r="I54" s="652"/>
      <c r="J54" s="652"/>
      <c r="K54" s="652"/>
      <c r="L54" s="652"/>
      <c r="M54" s="652"/>
      <c r="N54" s="652"/>
      <c r="O54" s="652"/>
      <c r="P54" s="652"/>
      <c r="Q54" s="652"/>
      <c r="R54" s="652"/>
      <c r="S54" s="652"/>
      <c r="T54" s="652"/>
      <c r="U54" s="652"/>
      <c r="V54" s="652"/>
      <c r="W54" s="652"/>
      <c r="X54" s="652"/>
      <c r="Y54" s="652"/>
      <c r="Z54" s="652"/>
      <c r="AA54" s="652"/>
      <c r="AB54" s="652"/>
      <c r="AC54" s="652"/>
      <c r="AD54" s="652"/>
      <c r="AE54" s="652"/>
      <c r="AF54" s="653"/>
      <c r="AG54" s="654">
        <v>9</v>
      </c>
      <c r="AH54" s="654"/>
      <c r="AI54" s="654"/>
      <c r="AJ54" s="654"/>
      <c r="AK54" s="654">
        <v>5</v>
      </c>
      <c r="AL54" s="654"/>
      <c r="AM54" s="654"/>
      <c r="AN54" s="654"/>
      <c r="AO54" s="654">
        <v>4</v>
      </c>
      <c r="AP54" s="654"/>
      <c r="AQ54" s="654"/>
      <c r="AR54" s="654"/>
      <c r="AS54" s="654">
        <v>7</v>
      </c>
      <c r="AT54" s="654"/>
      <c r="AU54" s="654"/>
      <c r="AV54" s="654"/>
      <c r="AW54" s="654">
        <v>5</v>
      </c>
      <c r="AX54" s="654"/>
      <c r="AY54" s="654"/>
      <c r="AZ54" s="654"/>
      <c r="BA54" s="654">
        <v>2</v>
      </c>
      <c r="BB54" s="654"/>
      <c r="BC54" s="654"/>
      <c r="BD54" s="654"/>
    </row>
    <row r="55" spans="1:56" ht="10.5" customHeight="1" x14ac:dyDescent="0.4">
      <c r="A55" s="314"/>
      <c r="B55" s="652" t="s">
        <v>517</v>
      </c>
      <c r="C55" s="652"/>
      <c r="D55" s="652"/>
      <c r="E55" s="652"/>
      <c r="F55" s="652"/>
      <c r="G55" s="652"/>
      <c r="H55" s="652"/>
      <c r="I55" s="652"/>
      <c r="J55" s="652"/>
      <c r="K55" s="652"/>
      <c r="L55" s="652"/>
      <c r="M55" s="652"/>
      <c r="N55" s="652"/>
      <c r="O55" s="652"/>
      <c r="P55" s="652"/>
      <c r="Q55" s="652"/>
      <c r="R55" s="652"/>
      <c r="S55" s="652"/>
      <c r="T55" s="652"/>
      <c r="U55" s="652"/>
      <c r="V55" s="652"/>
      <c r="W55" s="652"/>
      <c r="X55" s="652"/>
      <c r="Y55" s="652"/>
      <c r="Z55" s="652"/>
      <c r="AA55" s="652"/>
      <c r="AB55" s="652"/>
      <c r="AC55" s="652"/>
      <c r="AD55" s="652"/>
      <c r="AE55" s="652"/>
      <c r="AF55" s="653"/>
      <c r="AG55" s="654">
        <v>39</v>
      </c>
      <c r="AH55" s="654"/>
      <c r="AI55" s="654"/>
      <c r="AJ55" s="654"/>
      <c r="AK55" s="654">
        <v>17</v>
      </c>
      <c r="AL55" s="654"/>
      <c r="AM55" s="654"/>
      <c r="AN55" s="654"/>
      <c r="AO55" s="654">
        <v>22</v>
      </c>
      <c r="AP55" s="654"/>
      <c r="AQ55" s="654"/>
      <c r="AR55" s="654"/>
      <c r="AS55" s="654">
        <v>34</v>
      </c>
      <c r="AT55" s="654"/>
      <c r="AU55" s="654"/>
      <c r="AV55" s="654"/>
      <c r="AW55" s="654">
        <v>11</v>
      </c>
      <c r="AX55" s="654"/>
      <c r="AY55" s="654"/>
      <c r="AZ55" s="654"/>
      <c r="BA55" s="654">
        <v>23</v>
      </c>
      <c r="BB55" s="654"/>
      <c r="BC55" s="654"/>
      <c r="BD55" s="654"/>
    </row>
    <row r="56" spans="1:56" s="316" customFormat="1" ht="10.5" customHeight="1" x14ac:dyDescent="0.4">
      <c r="A56" s="317"/>
      <c r="B56" s="652" t="s">
        <v>516</v>
      </c>
      <c r="C56" s="652"/>
      <c r="D56" s="652"/>
      <c r="E56" s="652"/>
      <c r="F56" s="652"/>
      <c r="G56" s="652"/>
      <c r="H56" s="652"/>
      <c r="I56" s="652"/>
      <c r="J56" s="652"/>
      <c r="K56" s="652"/>
      <c r="L56" s="652"/>
      <c r="M56" s="652"/>
      <c r="N56" s="652"/>
      <c r="O56" s="652"/>
      <c r="P56" s="652"/>
      <c r="Q56" s="652"/>
      <c r="R56" s="652"/>
      <c r="S56" s="652"/>
      <c r="T56" s="652"/>
      <c r="U56" s="652"/>
      <c r="V56" s="652"/>
      <c r="W56" s="652"/>
      <c r="X56" s="652"/>
      <c r="Y56" s="652"/>
      <c r="Z56" s="652"/>
      <c r="AA56" s="652"/>
      <c r="AB56" s="652"/>
      <c r="AC56" s="652"/>
      <c r="AD56" s="652"/>
      <c r="AE56" s="652"/>
      <c r="AF56" s="653"/>
      <c r="AG56" s="654">
        <v>151</v>
      </c>
      <c r="AH56" s="654"/>
      <c r="AI56" s="654"/>
      <c r="AJ56" s="654"/>
      <c r="AK56" s="654">
        <v>73</v>
      </c>
      <c r="AL56" s="654"/>
      <c r="AM56" s="654"/>
      <c r="AN56" s="654"/>
      <c r="AO56" s="654">
        <v>78</v>
      </c>
      <c r="AP56" s="654"/>
      <c r="AQ56" s="654"/>
      <c r="AR56" s="654"/>
      <c r="AS56" s="654">
        <v>150</v>
      </c>
      <c r="AT56" s="654"/>
      <c r="AU56" s="654"/>
      <c r="AV56" s="654"/>
      <c r="AW56" s="654">
        <v>81</v>
      </c>
      <c r="AX56" s="654"/>
      <c r="AY56" s="654"/>
      <c r="AZ56" s="654"/>
      <c r="BA56" s="654">
        <v>69</v>
      </c>
      <c r="BB56" s="654"/>
      <c r="BC56" s="654"/>
      <c r="BD56" s="654"/>
    </row>
    <row r="57" spans="1:56" s="316" customFormat="1" ht="10.5" customHeight="1" x14ac:dyDescent="0.4">
      <c r="A57" s="317"/>
      <c r="B57" s="319"/>
      <c r="C57" s="317"/>
      <c r="D57" s="647" t="s">
        <v>515</v>
      </c>
      <c r="E57" s="647"/>
      <c r="F57" s="647"/>
      <c r="G57" s="647"/>
      <c r="H57" s="647"/>
      <c r="I57" s="647"/>
      <c r="J57" s="647"/>
      <c r="K57" s="647"/>
      <c r="L57" s="647"/>
      <c r="M57" s="647"/>
      <c r="N57" s="647"/>
      <c r="O57" s="647"/>
      <c r="P57" s="647"/>
      <c r="Q57" s="647"/>
      <c r="R57" s="647"/>
      <c r="S57" s="647"/>
      <c r="T57" s="647"/>
      <c r="U57" s="647"/>
      <c r="V57" s="647"/>
      <c r="W57" s="647"/>
      <c r="X57" s="647"/>
      <c r="Y57" s="647"/>
      <c r="Z57" s="647"/>
      <c r="AA57" s="647"/>
      <c r="AB57" s="647"/>
      <c r="AC57" s="647"/>
      <c r="AD57" s="647"/>
      <c r="AE57" s="647"/>
      <c r="AF57" s="648"/>
      <c r="AG57" s="649">
        <v>13</v>
      </c>
      <c r="AH57" s="649"/>
      <c r="AI57" s="649"/>
      <c r="AJ57" s="649"/>
      <c r="AK57" s="649">
        <v>3</v>
      </c>
      <c r="AL57" s="649"/>
      <c r="AM57" s="649"/>
      <c r="AN57" s="649"/>
      <c r="AO57" s="649">
        <v>10</v>
      </c>
      <c r="AP57" s="649"/>
      <c r="AQ57" s="649"/>
      <c r="AR57" s="649"/>
      <c r="AS57" s="649">
        <v>12</v>
      </c>
      <c r="AT57" s="649"/>
      <c r="AU57" s="649"/>
      <c r="AV57" s="649"/>
      <c r="AW57" s="649">
        <v>6</v>
      </c>
      <c r="AX57" s="649"/>
      <c r="AY57" s="649"/>
      <c r="AZ57" s="649"/>
      <c r="BA57" s="649">
        <v>6</v>
      </c>
      <c r="BB57" s="649"/>
      <c r="BC57" s="649"/>
      <c r="BD57" s="649"/>
    </row>
    <row r="58" spans="1:56" ht="10.5" customHeight="1" x14ac:dyDescent="0.4">
      <c r="A58" s="314"/>
      <c r="B58" s="318"/>
      <c r="C58" s="314"/>
      <c r="D58" s="647" t="s">
        <v>514</v>
      </c>
      <c r="E58" s="647"/>
      <c r="F58" s="647"/>
      <c r="G58" s="647"/>
      <c r="H58" s="647"/>
      <c r="I58" s="647"/>
      <c r="J58" s="647"/>
      <c r="K58" s="647"/>
      <c r="L58" s="647"/>
      <c r="M58" s="647"/>
      <c r="N58" s="647"/>
      <c r="O58" s="647"/>
      <c r="P58" s="647"/>
      <c r="Q58" s="647"/>
      <c r="R58" s="647"/>
      <c r="S58" s="647"/>
      <c r="T58" s="647"/>
      <c r="U58" s="647"/>
      <c r="V58" s="647"/>
      <c r="W58" s="647"/>
      <c r="X58" s="647"/>
      <c r="Y58" s="647"/>
      <c r="Z58" s="647"/>
      <c r="AA58" s="647"/>
      <c r="AB58" s="647"/>
      <c r="AC58" s="647"/>
      <c r="AD58" s="647"/>
      <c r="AE58" s="647"/>
      <c r="AF58" s="648"/>
      <c r="AG58" s="649">
        <v>87</v>
      </c>
      <c r="AH58" s="649"/>
      <c r="AI58" s="649"/>
      <c r="AJ58" s="649"/>
      <c r="AK58" s="649">
        <v>52</v>
      </c>
      <c r="AL58" s="649"/>
      <c r="AM58" s="649"/>
      <c r="AN58" s="649"/>
      <c r="AO58" s="649">
        <v>35</v>
      </c>
      <c r="AP58" s="649"/>
      <c r="AQ58" s="649"/>
      <c r="AR58" s="649"/>
      <c r="AS58" s="649">
        <v>81</v>
      </c>
      <c r="AT58" s="649"/>
      <c r="AU58" s="649"/>
      <c r="AV58" s="649"/>
      <c r="AW58" s="649">
        <v>51</v>
      </c>
      <c r="AX58" s="649"/>
      <c r="AY58" s="649"/>
      <c r="AZ58" s="649"/>
      <c r="BA58" s="649">
        <v>30</v>
      </c>
      <c r="BB58" s="649"/>
      <c r="BC58" s="649"/>
      <c r="BD58" s="649"/>
    </row>
    <row r="59" spans="1:56" ht="10.5" customHeight="1" x14ac:dyDescent="0.4">
      <c r="A59" s="314"/>
      <c r="B59" s="318"/>
      <c r="C59" s="314"/>
      <c r="D59" s="647" t="s">
        <v>513</v>
      </c>
      <c r="E59" s="647"/>
      <c r="F59" s="647"/>
      <c r="G59" s="647"/>
      <c r="H59" s="647"/>
      <c r="I59" s="647"/>
      <c r="J59" s="647"/>
      <c r="K59" s="647"/>
      <c r="L59" s="647"/>
      <c r="M59" s="647"/>
      <c r="N59" s="647"/>
      <c r="O59" s="647"/>
      <c r="P59" s="647"/>
      <c r="Q59" s="647"/>
      <c r="R59" s="647"/>
      <c r="S59" s="647"/>
      <c r="T59" s="647"/>
      <c r="U59" s="647"/>
      <c r="V59" s="647"/>
      <c r="W59" s="647"/>
      <c r="X59" s="647"/>
      <c r="Y59" s="647"/>
      <c r="Z59" s="647"/>
      <c r="AA59" s="647"/>
      <c r="AB59" s="647"/>
      <c r="AC59" s="647"/>
      <c r="AD59" s="647"/>
      <c r="AE59" s="647"/>
      <c r="AF59" s="648"/>
      <c r="AG59" s="649">
        <v>51</v>
      </c>
      <c r="AH59" s="649"/>
      <c r="AI59" s="649"/>
      <c r="AJ59" s="649"/>
      <c r="AK59" s="649">
        <v>18</v>
      </c>
      <c r="AL59" s="649"/>
      <c r="AM59" s="649"/>
      <c r="AN59" s="649"/>
      <c r="AO59" s="649">
        <v>33</v>
      </c>
      <c r="AP59" s="649"/>
      <c r="AQ59" s="649"/>
      <c r="AR59" s="649"/>
      <c r="AS59" s="649">
        <v>57</v>
      </c>
      <c r="AT59" s="649"/>
      <c r="AU59" s="649"/>
      <c r="AV59" s="649"/>
      <c r="AW59" s="649">
        <v>24</v>
      </c>
      <c r="AX59" s="649"/>
      <c r="AY59" s="649"/>
      <c r="AZ59" s="649"/>
      <c r="BA59" s="649">
        <v>33</v>
      </c>
      <c r="BB59" s="649"/>
      <c r="BC59" s="649"/>
      <c r="BD59" s="649"/>
    </row>
    <row r="60" spans="1:56" s="316" customFormat="1" ht="10.5" customHeight="1" x14ac:dyDescent="0.4">
      <c r="A60" s="317"/>
      <c r="B60" s="652" t="s">
        <v>512</v>
      </c>
      <c r="C60" s="652"/>
      <c r="D60" s="652"/>
      <c r="E60" s="652"/>
      <c r="F60" s="652"/>
      <c r="G60" s="652"/>
      <c r="H60" s="652"/>
      <c r="I60" s="652"/>
      <c r="J60" s="652"/>
      <c r="K60" s="652"/>
      <c r="L60" s="652"/>
      <c r="M60" s="652"/>
      <c r="N60" s="652"/>
      <c r="O60" s="652"/>
      <c r="P60" s="652"/>
      <c r="Q60" s="652"/>
      <c r="R60" s="652"/>
      <c r="S60" s="652"/>
      <c r="T60" s="652"/>
      <c r="U60" s="652"/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3"/>
      <c r="AG60" s="657">
        <v>1</v>
      </c>
      <c r="AH60" s="657"/>
      <c r="AI60" s="657"/>
      <c r="AJ60" s="657"/>
      <c r="AK60" s="657">
        <v>0</v>
      </c>
      <c r="AL60" s="657"/>
      <c r="AM60" s="657"/>
      <c r="AN60" s="657"/>
      <c r="AO60" s="657">
        <v>1</v>
      </c>
      <c r="AP60" s="657"/>
      <c r="AQ60" s="657"/>
      <c r="AR60" s="657"/>
      <c r="AS60" s="657">
        <v>0</v>
      </c>
      <c r="AT60" s="657"/>
      <c r="AU60" s="657"/>
      <c r="AV60" s="657"/>
      <c r="AW60" s="657">
        <v>0</v>
      </c>
      <c r="AX60" s="657"/>
      <c r="AY60" s="657"/>
      <c r="AZ60" s="657"/>
      <c r="BA60" s="657">
        <v>0</v>
      </c>
      <c r="BB60" s="657"/>
      <c r="BC60" s="657"/>
      <c r="BD60" s="657"/>
    </row>
    <row r="61" spans="1:56" ht="10.5" customHeight="1" x14ac:dyDescent="0.4">
      <c r="A61" s="314"/>
      <c r="B61" s="652" t="s">
        <v>511</v>
      </c>
      <c r="C61" s="652"/>
      <c r="D61" s="652"/>
      <c r="E61" s="652"/>
      <c r="F61" s="652"/>
      <c r="G61" s="652"/>
      <c r="H61" s="652"/>
      <c r="I61" s="652"/>
      <c r="J61" s="652"/>
      <c r="K61" s="652"/>
      <c r="L61" s="652"/>
      <c r="M61" s="652"/>
      <c r="N61" s="652"/>
      <c r="O61" s="652"/>
      <c r="P61" s="652"/>
      <c r="Q61" s="652"/>
      <c r="R61" s="652"/>
      <c r="S61" s="652"/>
      <c r="T61" s="652"/>
      <c r="U61" s="652"/>
      <c r="V61" s="652"/>
      <c r="W61" s="652"/>
      <c r="X61" s="652"/>
      <c r="Y61" s="652"/>
      <c r="Z61" s="652"/>
      <c r="AA61" s="652"/>
      <c r="AB61" s="652"/>
      <c r="AC61" s="652"/>
      <c r="AD61" s="652"/>
      <c r="AE61" s="652"/>
      <c r="AF61" s="653"/>
      <c r="AG61" s="654">
        <v>4</v>
      </c>
      <c r="AH61" s="654"/>
      <c r="AI61" s="654"/>
      <c r="AJ61" s="654"/>
      <c r="AK61" s="654">
        <v>2</v>
      </c>
      <c r="AL61" s="654"/>
      <c r="AM61" s="654"/>
      <c r="AN61" s="654"/>
      <c r="AO61" s="654">
        <v>2</v>
      </c>
      <c r="AP61" s="654"/>
      <c r="AQ61" s="654"/>
      <c r="AR61" s="654"/>
      <c r="AS61" s="654">
        <v>2</v>
      </c>
      <c r="AT61" s="654"/>
      <c r="AU61" s="654"/>
      <c r="AV61" s="654"/>
      <c r="AW61" s="654">
        <v>1</v>
      </c>
      <c r="AX61" s="654"/>
      <c r="AY61" s="654"/>
      <c r="AZ61" s="654"/>
      <c r="BA61" s="654">
        <v>1</v>
      </c>
      <c r="BB61" s="654"/>
      <c r="BC61" s="654"/>
      <c r="BD61" s="654"/>
    </row>
    <row r="62" spans="1:56" s="312" customFormat="1" ht="10.5" customHeight="1" x14ac:dyDescent="0.15">
      <c r="A62" s="314"/>
      <c r="B62" s="652" t="s">
        <v>510</v>
      </c>
      <c r="C62" s="652"/>
      <c r="D62" s="652"/>
      <c r="E62" s="652"/>
      <c r="F62" s="652"/>
      <c r="G62" s="652"/>
      <c r="H62" s="652"/>
      <c r="I62" s="652"/>
      <c r="J62" s="652"/>
      <c r="K62" s="652"/>
      <c r="L62" s="652"/>
      <c r="M62" s="652"/>
      <c r="N62" s="652"/>
      <c r="O62" s="652"/>
      <c r="P62" s="652"/>
      <c r="Q62" s="652"/>
      <c r="R62" s="652"/>
      <c r="S62" s="652"/>
      <c r="T62" s="652"/>
      <c r="U62" s="652"/>
      <c r="V62" s="652"/>
      <c r="W62" s="652"/>
      <c r="X62" s="652"/>
      <c r="Y62" s="652"/>
      <c r="Z62" s="652"/>
      <c r="AA62" s="652"/>
      <c r="AB62" s="652"/>
      <c r="AC62" s="652"/>
      <c r="AD62" s="652"/>
      <c r="AE62" s="652"/>
      <c r="AF62" s="653"/>
      <c r="AG62" s="654">
        <v>15</v>
      </c>
      <c r="AH62" s="654"/>
      <c r="AI62" s="654"/>
      <c r="AJ62" s="654"/>
      <c r="AK62" s="654">
        <v>5</v>
      </c>
      <c r="AL62" s="654"/>
      <c r="AM62" s="654"/>
      <c r="AN62" s="654"/>
      <c r="AO62" s="654">
        <v>10</v>
      </c>
      <c r="AP62" s="654"/>
      <c r="AQ62" s="654"/>
      <c r="AR62" s="654"/>
      <c r="AS62" s="654">
        <v>4</v>
      </c>
      <c r="AT62" s="654"/>
      <c r="AU62" s="654"/>
      <c r="AV62" s="654"/>
      <c r="AW62" s="654">
        <v>2</v>
      </c>
      <c r="AX62" s="654"/>
      <c r="AY62" s="654"/>
      <c r="AZ62" s="654"/>
      <c r="BA62" s="654">
        <v>2</v>
      </c>
      <c r="BB62" s="654"/>
      <c r="BC62" s="654"/>
      <c r="BD62" s="654"/>
    </row>
    <row r="63" spans="1:56" s="312" customFormat="1" ht="10.5" customHeight="1" x14ac:dyDescent="0.15">
      <c r="A63" s="314"/>
      <c r="B63" s="652" t="s">
        <v>509</v>
      </c>
      <c r="C63" s="652"/>
      <c r="D63" s="652"/>
      <c r="E63" s="652"/>
      <c r="F63" s="652"/>
      <c r="G63" s="652"/>
      <c r="H63" s="652"/>
      <c r="I63" s="652"/>
      <c r="J63" s="652"/>
      <c r="K63" s="652"/>
      <c r="L63" s="652"/>
      <c r="M63" s="652"/>
      <c r="N63" s="652"/>
      <c r="O63" s="652"/>
      <c r="P63" s="652"/>
      <c r="Q63" s="652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3"/>
      <c r="AG63" s="654">
        <v>552</v>
      </c>
      <c r="AH63" s="654"/>
      <c r="AI63" s="654"/>
      <c r="AJ63" s="654"/>
      <c r="AK63" s="654">
        <v>222</v>
      </c>
      <c r="AL63" s="654"/>
      <c r="AM63" s="654"/>
      <c r="AN63" s="654"/>
      <c r="AO63" s="654">
        <v>330</v>
      </c>
      <c r="AP63" s="654"/>
      <c r="AQ63" s="654"/>
      <c r="AR63" s="654"/>
      <c r="AS63" s="654">
        <v>596</v>
      </c>
      <c r="AT63" s="654"/>
      <c r="AU63" s="654"/>
      <c r="AV63" s="654"/>
      <c r="AW63" s="654">
        <v>239</v>
      </c>
      <c r="AX63" s="654"/>
      <c r="AY63" s="654"/>
      <c r="AZ63" s="654"/>
      <c r="BA63" s="654">
        <v>357</v>
      </c>
      <c r="BB63" s="654"/>
      <c r="BC63" s="654"/>
      <c r="BD63" s="654"/>
    </row>
    <row r="64" spans="1:56" s="312" customFormat="1" ht="10.5" customHeight="1" x14ac:dyDescent="0.15">
      <c r="A64" s="314"/>
      <c r="B64" s="315"/>
      <c r="C64" s="314"/>
      <c r="D64" s="647" t="s">
        <v>508</v>
      </c>
      <c r="E64" s="647"/>
      <c r="F64" s="647"/>
      <c r="G64" s="647"/>
      <c r="H64" s="647"/>
      <c r="I64" s="647"/>
      <c r="J64" s="647"/>
      <c r="K64" s="647"/>
      <c r="L64" s="647"/>
      <c r="M64" s="647"/>
      <c r="N64" s="647"/>
      <c r="O64" s="647"/>
      <c r="P64" s="647"/>
      <c r="Q64" s="647"/>
      <c r="R64" s="647"/>
      <c r="S64" s="647"/>
      <c r="T64" s="647"/>
      <c r="U64" s="647"/>
      <c r="V64" s="647"/>
      <c r="W64" s="647"/>
      <c r="X64" s="647"/>
      <c r="Y64" s="647"/>
      <c r="Z64" s="647"/>
      <c r="AA64" s="647"/>
      <c r="AB64" s="647"/>
      <c r="AC64" s="647"/>
      <c r="AD64" s="647"/>
      <c r="AE64" s="647"/>
      <c r="AF64" s="648"/>
      <c r="AG64" s="649">
        <v>442</v>
      </c>
      <c r="AH64" s="649"/>
      <c r="AI64" s="649"/>
      <c r="AJ64" s="649"/>
      <c r="AK64" s="649">
        <v>143</v>
      </c>
      <c r="AL64" s="649"/>
      <c r="AM64" s="649"/>
      <c r="AN64" s="649"/>
      <c r="AO64" s="649">
        <v>299</v>
      </c>
      <c r="AP64" s="649"/>
      <c r="AQ64" s="649"/>
      <c r="AR64" s="649"/>
      <c r="AS64" s="649">
        <v>475</v>
      </c>
      <c r="AT64" s="649"/>
      <c r="AU64" s="649"/>
      <c r="AV64" s="649"/>
      <c r="AW64" s="649">
        <v>148</v>
      </c>
      <c r="AX64" s="649"/>
      <c r="AY64" s="649"/>
      <c r="AZ64" s="649"/>
      <c r="BA64" s="649">
        <v>327</v>
      </c>
      <c r="BB64" s="649"/>
      <c r="BC64" s="649"/>
      <c r="BD64" s="649"/>
    </row>
    <row r="65" spans="1:56" s="312" customFormat="1" ht="10.5" customHeight="1" x14ac:dyDescent="0.15">
      <c r="A65" s="314"/>
      <c r="B65" s="315"/>
      <c r="C65" s="314"/>
      <c r="D65" s="647" t="s">
        <v>507</v>
      </c>
      <c r="E65" s="647"/>
      <c r="F65" s="647"/>
      <c r="G65" s="647"/>
      <c r="H65" s="647"/>
      <c r="I65" s="647"/>
      <c r="J65" s="647"/>
      <c r="K65" s="647"/>
      <c r="L65" s="647"/>
      <c r="M65" s="647"/>
      <c r="N65" s="647"/>
      <c r="O65" s="647"/>
      <c r="P65" s="647"/>
      <c r="Q65" s="647"/>
      <c r="R65" s="647"/>
      <c r="S65" s="647"/>
      <c r="T65" s="647"/>
      <c r="U65" s="647"/>
      <c r="V65" s="647"/>
      <c r="W65" s="647"/>
      <c r="X65" s="647"/>
      <c r="Y65" s="647"/>
      <c r="Z65" s="647"/>
      <c r="AA65" s="647"/>
      <c r="AB65" s="647"/>
      <c r="AC65" s="647"/>
      <c r="AD65" s="647"/>
      <c r="AE65" s="647"/>
      <c r="AF65" s="648"/>
      <c r="AG65" s="649">
        <v>0</v>
      </c>
      <c r="AH65" s="649"/>
      <c r="AI65" s="649"/>
      <c r="AJ65" s="649"/>
      <c r="AK65" s="649">
        <v>0</v>
      </c>
      <c r="AL65" s="649"/>
      <c r="AM65" s="649"/>
      <c r="AN65" s="649"/>
      <c r="AO65" s="649">
        <v>0</v>
      </c>
      <c r="AP65" s="649"/>
      <c r="AQ65" s="649"/>
      <c r="AR65" s="649"/>
      <c r="AS65" s="649">
        <v>1</v>
      </c>
      <c r="AT65" s="649"/>
      <c r="AU65" s="649"/>
      <c r="AV65" s="649"/>
      <c r="AW65" s="649">
        <v>1</v>
      </c>
      <c r="AX65" s="649"/>
      <c r="AY65" s="649"/>
      <c r="AZ65" s="649"/>
      <c r="BA65" s="649">
        <v>0</v>
      </c>
      <c r="BB65" s="649"/>
      <c r="BC65" s="649"/>
      <c r="BD65" s="649"/>
    </row>
    <row r="66" spans="1:56" s="312" customFormat="1" ht="10.5" customHeight="1" x14ac:dyDescent="0.15">
      <c r="A66" s="314"/>
      <c r="B66" s="314"/>
      <c r="C66" s="314"/>
      <c r="D66" s="655" t="s">
        <v>506</v>
      </c>
      <c r="E66" s="655"/>
      <c r="F66" s="655"/>
      <c r="G66" s="655"/>
      <c r="H66" s="655"/>
      <c r="I66" s="655"/>
      <c r="J66" s="655"/>
      <c r="K66" s="655"/>
      <c r="L66" s="655"/>
      <c r="M66" s="655"/>
      <c r="N66" s="655"/>
      <c r="O66" s="655"/>
      <c r="P66" s="655"/>
      <c r="Q66" s="655"/>
      <c r="R66" s="655"/>
      <c r="S66" s="655"/>
      <c r="T66" s="655"/>
      <c r="U66" s="655"/>
      <c r="V66" s="655"/>
      <c r="W66" s="655"/>
      <c r="X66" s="655"/>
      <c r="Y66" s="655"/>
      <c r="Z66" s="655"/>
      <c r="AA66" s="655"/>
      <c r="AB66" s="655"/>
      <c r="AC66" s="655"/>
      <c r="AD66" s="655"/>
      <c r="AE66" s="655"/>
      <c r="AF66" s="656"/>
      <c r="AG66" s="649">
        <v>110</v>
      </c>
      <c r="AH66" s="649"/>
      <c r="AI66" s="649"/>
      <c r="AJ66" s="649"/>
      <c r="AK66" s="649">
        <v>79</v>
      </c>
      <c r="AL66" s="649"/>
      <c r="AM66" s="649"/>
      <c r="AN66" s="649"/>
      <c r="AO66" s="649">
        <v>31</v>
      </c>
      <c r="AP66" s="649"/>
      <c r="AQ66" s="649"/>
      <c r="AR66" s="649"/>
      <c r="AS66" s="649">
        <v>120</v>
      </c>
      <c r="AT66" s="649"/>
      <c r="AU66" s="649"/>
      <c r="AV66" s="649"/>
      <c r="AW66" s="649">
        <v>90</v>
      </c>
      <c r="AX66" s="649"/>
      <c r="AY66" s="649"/>
      <c r="AZ66" s="649"/>
      <c r="BA66" s="649">
        <v>30</v>
      </c>
      <c r="BB66" s="649"/>
      <c r="BC66" s="649"/>
      <c r="BD66" s="649"/>
    </row>
    <row r="67" spans="1:56" s="312" customFormat="1" ht="10.5" customHeight="1" x14ac:dyDescent="0.15">
      <c r="A67" s="314"/>
      <c r="B67" s="652" t="s">
        <v>505</v>
      </c>
      <c r="C67" s="652"/>
      <c r="D67" s="652"/>
      <c r="E67" s="652"/>
      <c r="F67" s="652"/>
      <c r="G67" s="652"/>
      <c r="H67" s="652"/>
      <c r="I67" s="652"/>
      <c r="J67" s="652"/>
      <c r="K67" s="652"/>
      <c r="L67" s="652"/>
      <c r="M67" s="652"/>
      <c r="N67" s="652"/>
      <c r="O67" s="652"/>
      <c r="P67" s="652"/>
      <c r="Q67" s="652"/>
      <c r="R67" s="652"/>
      <c r="S67" s="652"/>
      <c r="T67" s="652"/>
      <c r="U67" s="652"/>
      <c r="V67" s="652"/>
      <c r="W67" s="652"/>
      <c r="X67" s="652"/>
      <c r="Y67" s="652"/>
      <c r="Z67" s="652"/>
      <c r="AA67" s="652"/>
      <c r="AB67" s="652"/>
      <c r="AC67" s="652"/>
      <c r="AD67" s="652"/>
      <c r="AE67" s="652"/>
      <c r="AF67" s="653"/>
      <c r="AG67" s="654">
        <v>197</v>
      </c>
      <c r="AH67" s="654"/>
      <c r="AI67" s="654"/>
      <c r="AJ67" s="654"/>
      <c r="AK67" s="654">
        <v>110</v>
      </c>
      <c r="AL67" s="654"/>
      <c r="AM67" s="654"/>
      <c r="AN67" s="654"/>
      <c r="AO67" s="654">
        <v>87</v>
      </c>
      <c r="AP67" s="654"/>
      <c r="AQ67" s="654"/>
      <c r="AR67" s="654"/>
      <c r="AS67" s="654">
        <v>206</v>
      </c>
      <c r="AT67" s="654"/>
      <c r="AU67" s="654"/>
      <c r="AV67" s="654"/>
      <c r="AW67" s="654">
        <v>125</v>
      </c>
      <c r="AX67" s="654"/>
      <c r="AY67" s="654"/>
      <c r="AZ67" s="654"/>
      <c r="BA67" s="654">
        <v>81</v>
      </c>
      <c r="BB67" s="654"/>
      <c r="BC67" s="654"/>
      <c r="BD67" s="654"/>
    </row>
    <row r="68" spans="1:56" s="312" customFormat="1" ht="10.5" customHeight="1" x14ac:dyDescent="0.15">
      <c r="A68" s="314"/>
      <c r="B68" s="315"/>
      <c r="C68" s="314"/>
      <c r="D68" s="647" t="s">
        <v>504</v>
      </c>
      <c r="E68" s="647"/>
      <c r="F68" s="647"/>
      <c r="G68" s="647"/>
      <c r="H68" s="647"/>
      <c r="I68" s="647"/>
      <c r="J68" s="647"/>
      <c r="K68" s="647"/>
      <c r="L68" s="647"/>
      <c r="M68" s="647"/>
      <c r="N68" s="647"/>
      <c r="O68" s="647"/>
      <c r="P68" s="647"/>
      <c r="Q68" s="647"/>
      <c r="R68" s="647"/>
      <c r="S68" s="647"/>
      <c r="T68" s="647"/>
      <c r="U68" s="647"/>
      <c r="V68" s="647"/>
      <c r="W68" s="647"/>
      <c r="X68" s="647"/>
      <c r="Y68" s="647"/>
      <c r="Z68" s="647"/>
      <c r="AA68" s="647"/>
      <c r="AB68" s="647"/>
      <c r="AC68" s="647"/>
      <c r="AD68" s="647"/>
      <c r="AE68" s="647"/>
      <c r="AF68" s="648"/>
      <c r="AG68" s="649">
        <v>89</v>
      </c>
      <c r="AH68" s="649"/>
      <c r="AI68" s="649"/>
      <c r="AJ68" s="649"/>
      <c r="AK68" s="649">
        <v>49</v>
      </c>
      <c r="AL68" s="649"/>
      <c r="AM68" s="649"/>
      <c r="AN68" s="649"/>
      <c r="AO68" s="649">
        <v>40</v>
      </c>
      <c r="AP68" s="649"/>
      <c r="AQ68" s="649"/>
      <c r="AR68" s="649"/>
      <c r="AS68" s="649">
        <v>90</v>
      </c>
      <c r="AT68" s="649"/>
      <c r="AU68" s="649"/>
      <c r="AV68" s="649"/>
      <c r="AW68" s="649">
        <v>54</v>
      </c>
      <c r="AX68" s="649"/>
      <c r="AY68" s="649"/>
      <c r="AZ68" s="649"/>
      <c r="BA68" s="649">
        <v>36</v>
      </c>
      <c r="BB68" s="649"/>
      <c r="BC68" s="649"/>
      <c r="BD68" s="649"/>
    </row>
    <row r="69" spans="1:56" s="312" customFormat="1" ht="10.5" customHeight="1" x14ac:dyDescent="0.15">
      <c r="A69" s="314"/>
      <c r="B69" s="315"/>
      <c r="C69" s="314"/>
      <c r="D69" s="647" t="s">
        <v>503</v>
      </c>
      <c r="E69" s="647"/>
      <c r="F69" s="647"/>
      <c r="G69" s="647"/>
      <c r="H69" s="647"/>
      <c r="I69" s="647"/>
      <c r="J69" s="647"/>
      <c r="K69" s="647"/>
      <c r="L69" s="647"/>
      <c r="M69" s="647"/>
      <c r="N69" s="647"/>
      <c r="O69" s="647"/>
      <c r="P69" s="647"/>
      <c r="Q69" s="647"/>
      <c r="R69" s="647"/>
      <c r="S69" s="647"/>
      <c r="T69" s="647"/>
      <c r="U69" s="647"/>
      <c r="V69" s="647"/>
      <c r="W69" s="647"/>
      <c r="X69" s="647"/>
      <c r="Y69" s="647"/>
      <c r="Z69" s="647"/>
      <c r="AA69" s="647"/>
      <c r="AB69" s="647"/>
      <c r="AC69" s="647"/>
      <c r="AD69" s="647"/>
      <c r="AE69" s="647"/>
      <c r="AF69" s="648"/>
      <c r="AG69" s="649">
        <v>82</v>
      </c>
      <c r="AH69" s="649"/>
      <c r="AI69" s="649"/>
      <c r="AJ69" s="649"/>
      <c r="AK69" s="649">
        <v>47</v>
      </c>
      <c r="AL69" s="649"/>
      <c r="AM69" s="649"/>
      <c r="AN69" s="649"/>
      <c r="AO69" s="649">
        <v>35</v>
      </c>
      <c r="AP69" s="649"/>
      <c r="AQ69" s="649"/>
      <c r="AR69" s="649"/>
      <c r="AS69" s="649">
        <v>90</v>
      </c>
      <c r="AT69" s="649"/>
      <c r="AU69" s="649"/>
      <c r="AV69" s="649"/>
      <c r="AW69" s="649">
        <v>56</v>
      </c>
      <c r="AX69" s="649"/>
      <c r="AY69" s="649"/>
      <c r="AZ69" s="649"/>
      <c r="BA69" s="649">
        <v>34</v>
      </c>
      <c r="BB69" s="649"/>
      <c r="BC69" s="649"/>
      <c r="BD69" s="649"/>
    </row>
    <row r="70" spans="1:56" s="312" customFormat="1" ht="10.5" customHeight="1" x14ac:dyDescent="0.15">
      <c r="A70" s="314"/>
      <c r="B70" s="314"/>
      <c r="C70" s="314"/>
      <c r="D70" s="647" t="s">
        <v>502</v>
      </c>
      <c r="E70" s="647"/>
      <c r="F70" s="647"/>
      <c r="G70" s="647"/>
      <c r="H70" s="647"/>
      <c r="I70" s="647"/>
      <c r="J70" s="647"/>
      <c r="K70" s="647"/>
      <c r="L70" s="647"/>
      <c r="M70" s="647"/>
      <c r="N70" s="647"/>
      <c r="O70" s="647"/>
      <c r="P70" s="647"/>
      <c r="Q70" s="647"/>
      <c r="R70" s="647"/>
      <c r="S70" s="647"/>
      <c r="T70" s="647"/>
      <c r="U70" s="647"/>
      <c r="V70" s="647"/>
      <c r="W70" s="647"/>
      <c r="X70" s="647"/>
      <c r="Y70" s="647"/>
      <c r="Z70" s="647"/>
      <c r="AA70" s="647"/>
      <c r="AB70" s="647"/>
      <c r="AC70" s="647"/>
      <c r="AD70" s="647"/>
      <c r="AE70" s="647"/>
      <c r="AF70" s="648"/>
      <c r="AG70" s="649">
        <v>3</v>
      </c>
      <c r="AH70" s="649"/>
      <c r="AI70" s="649"/>
      <c r="AJ70" s="649"/>
      <c r="AK70" s="649">
        <v>3</v>
      </c>
      <c r="AL70" s="649"/>
      <c r="AM70" s="649"/>
      <c r="AN70" s="649"/>
      <c r="AO70" s="649">
        <v>0</v>
      </c>
      <c r="AP70" s="649"/>
      <c r="AQ70" s="649"/>
      <c r="AR70" s="649"/>
      <c r="AS70" s="649">
        <v>0</v>
      </c>
      <c r="AT70" s="649"/>
      <c r="AU70" s="649"/>
      <c r="AV70" s="649"/>
      <c r="AW70" s="649">
        <v>0</v>
      </c>
      <c r="AX70" s="649"/>
      <c r="AY70" s="649"/>
      <c r="AZ70" s="649"/>
      <c r="BA70" s="649">
        <v>0</v>
      </c>
      <c r="BB70" s="649"/>
      <c r="BC70" s="649"/>
      <c r="BD70" s="649"/>
    </row>
    <row r="71" spans="1:56" s="312" customFormat="1" ht="10.5" customHeight="1" x14ac:dyDescent="0.15">
      <c r="A71" s="314"/>
      <c r="B71" s="314"/>
      <c r="C71" s="314"/>
      <c r="D71" s="647" t="s">
        <v>501</v>
      </c>
      <c r="E71" s="647"/>
      <c r="F71" s="647"/>
      <c r="G71" s="647"/>
      <c r="H71" s="647"/>
      <c r="I71" s="647"/>
      <c r="J71" s="647"/>
      <c r="K71" s="647"/>
      <c r="L71" s="647"/>
      <c r="M71" s="647"/>
      <c r="N71" s="647"/>
      <c r="O71" s="647"/>
      <c r="P71" s="647"/>
      <c r="Q71" s="647"/>
      <c r="R71" s="647"/>
      <c r="S71" s="647"/>
      <c r="T71" s="647"/>
      <c r="U71" s="647"/>
      <c r="V71" s="647"/>
      <c r="W71" s="647"/>
      <c r="X71" s="647"/>
      <c r="Y71" s="647"/>
      <c r="Z71" s="647"/>
      <c r="AA71" s="647"/>
      <c r="AB71" s="647"/>
      <c r="AC71" s="647"/>
      <c r="AD71" s="647"/>
      <c r="AE71" s="647"/>
      <c r="AF71" s="648"/>
      <c r="AG71" s="649">
        <v>23</v>
      </c>
      <c r="AH71" s="649"/>
      <c r="AI71" s="649"/>
      <c r="AJ71" s="649"/>
      <c r="AK71" s="649">
        <v>11</v>
      </c>
      <c r="AL71" s="649"/>
      <c r="AM71" s="649"/>
      <c r="AN71" s="649"/>
      <c r="AO71" s="649">
        <v>12</v>
      </c>
      <c r="AP71" s="649"/>
      <c r="AQ71" s="649"/>
      <c r="AR71" s="649"/>
      <c r="AS71" s="649">
        <v>26</v>
      </c>
      <c r="AT71" s="649"/>
      <c r="AU71" s="649"/>
      <c r="AV71" s="649"/>
      <c r="AW71" s="649">
        <v>15</v>
      </c>
      <c r="AX71" s="649"/>
      <c r="AY71" s="649"/>
      <c r="AZ71" s="649"/>
      <c r="BA71" s="649">
        <v>11</v>
      </c>
      <c r="BB71" s="649"/>
      <c r="BC71" s="649"/>
      <c r="BD71" s="649"/>
    </row>
    <row r="72" spans="1:56" s="312" customFormat="1" ht="10.5" customHeight="1" x14ac:dyDescent="0.15">
      <c r="A72" s="313"/>
      <c r="B72" s="652" t="s">
        <v>500</v>
      </c>
      <c r="C72" s="652"/>
      <c r="D72" s="652"/>
      <c r="E72" s="652"/>
      <c r="F72" s="652"/>
      <c r="G72" s="652"/>
      <c r="H72" s="652"/>
      <c r="I72" s="652"/>
      <c r="J72" s="652"/>
      <c r="K72" s="652"/>
      <c r="L72" s="652"/>
      <c r="M72" s="652"/>
      <c r="N72" s="652"/>
      <c r="O72" s="652"/>
      <c r="P72" s="652"/>
      <c r="Q72" s="652"/>
      <c r="R72" s="652"/>
      <c r="S72" s="652"/>
      <c r="T72" s="652"/>
      <c r="U72" s="652"/>
      <c r="V72" s="652"/>
      <c r="W72" s="652"/>
      <c r="X72" s="652"/>
      <c r="Y72" s="652"/>
      <c r="Z72" s="652"/>
      <c r="AA72" s="652"/>
      <c r="AB72" s="652"/>
      <c r="AC72" s="652"/>
      <c r="AD72" s="652"/>
      <c r="AE72" s="652"/>
      <c r="AF72" s="653"/>
      <c r="AG72" s="650">
        <v>17</v>
      </c>
      <c r="AH72" s="650"/>
      <c r="AI72" s="650"/>
      <c r="AJ72" s="650"/>
      <c r="AK72" s="650">
        <v>7</v>
      </c>
      <c r="AL72" s="650"/>
      <c r="AM72" s="650"/>
      <c r="AN72" s="650"/>
      <c r="AO72" s="650">
        <v>10</v>
      </c>
      <c r="AP72" s="650"/>
      <c r="AQ72" s="650"/>
      <c r="AR72" s="650"/>
      <c r="AS72" s="650">
        <v>89</v>
      </c>
      <c r="AT72" s="650"/>
      <c r="AU72" s="650"/>
      <c r="AV72" s="650"/>
      <c r="AW72" s="650">
        <v>66</v>
      </c>
      <c r="AX72" s="650"/>
      <c r="AY72" s="650"/>
      <c r="AZ72" s="650"/>
      <c r="BA72" s="650">
        <v>23</v>
      </c>
      <c r="BB72" s="650"/>
      <c r="BC72" s="650"/>
      <c r="BD72" s="650"/>
    </row>
    <row r="73" spans="1:56" s="312" customFormat="1" ht="12" customHeight="1" x14ac:dyDescent="0.15">
      <c r="A73" s="651" t="s">
        <v>499</v>
      </c>
      <c r="B73" s="651"/>
      <c r="C73" s="651"/>
      <c r="D73" s="651"/>
      <c r="E73" s="651"/>
      <c r="F73" s="651"/>
      <c r="G73" s="651"/>
      <c r="H73" s="651"/>
      <c r="I73" s="651"/>
      <c r="J73" s="651"/>
      <c r="K73" s="651"/>
      <c r="L73" s="651"/>
      <c r="M73" s="651"/>
      <c r="N73" s="651"/>
      <c r="O73" s="651"/>
      <c r="P73" s="651"/>
      <c r="Q73" s="651"/>
      <c r="R73" s="651"/>
      <c r="S73" s="651"/>
      <c r="T73" s="651"/>
      <c r="U73" s="651"/>
      <c r="V73" s="651"/>
      <c r="W73" s="651"/>
      <c r="X73" s="651"/>
      <c r="Y73" s="651"/>
      <c r="Z73" s="651"/>
      <c r="AA73" s="651"/>
      <c r="AB73" s="651"/>
      <c r="AC73" s="651"/>
      <c r="AD73" s="651"/>
      <c r="AE73" s="651"/>
      <c r="AF73" s="651"/>
      <c r="AG73" s="651"/>
      <c r="AH73" s="651"/>
      <c r="AI73" s="651"/>
      <c r="AJ73" s="651"/>
      <c r="AK73" s="651"/>
      <c r="AL73" s="651"/>
      <c r="AM73" s="651"/>
      <c r="AN73" s="651"/>
      <c r="AO73" s="651"/>
      <c r="AP73" s="651"/>
      <c r="AQ73" s="651"/>
      <c r="AR73" s="651"/>
      <c r="AS73" s="651"/>
      <c r="AT73" s="651"/>
      <c r="AU73" s="651"/>
      <c r="AV73" s="651"/>
      <c r="AW73" s="651"/>
      <c r="AX73" s="651"/>
      <c r="AY73" s="651"/>
      <c r="AZ73" s="651"/>
      <c r="BA73" s="651"/>
      <c r="BB73" s="651"/>
      <c r="BC73" s="651"/>
      <c r="BD73" s="651"/>
    </row>
  </sheetData>
  <mergeCells count="472">
    <mergeCell ref="A1:BD2"/>
    <mergeCell ref="A4:AF7"/>
    <mergeCell ref="AG4:AR5"/>
    <mergeCell ref="AS4:BD5"/>
    <mergeCell ref="AG6:AJ7"/>
    <mergeCell ref="AK6:AN7"/>
    <mergeCell ref="AO6:AR7"/>
    <mergeCell ref="AS6:AV7"/>
    <mergeCell ref="AW6:AZ7"/>
    <mergeCell ref="BA6:BD7"/>
    <mergeCell ref="AK8:AN8"/>
    <mergeCell ref="AO8:AR8"/>
    <mergeCell ref="AS8:AV8"/>
    <mergeCell ref="AW8:AZ8"/>
    <mergeCell ref="AW10:AZ10"/>
    <mergeCell ref="BA10:BD10"/>
    <mergeCell ref="BA8:BD8"/>
    <mergeCell ref="B9:AF9"/>
    <mergeCell ref="AG9:AJ9"/>
    <mergeCell ref="AK9:AN9"/>
    <mergeCell ref="AO9:AR9"/>
    <mergeCell ref="AS9:AV9"/>
    <mergeCell ref="AW9:AZ9"/>
    <mergeCell ref="BA9:BD9"/>
    <mergeCell ref="A8:AF8"/>
    <mergeCell ref="AG8:AJ8"/>
    <mergeCell ref="AW11:AZ11"/>
    <mergeCell ref="BA11:BD11"/>
    <mergeCell ref="A10:C10"/>
    <mergeCell ref="D10:AF10"/>
    <mergeCell ref="AG10:AJ10"/>
    <mergeCell ref="AK10:AN10"/>
    <mergeCell ref="AO10:AR10"/>
    <mergeCell ref="AS10:AV10"/>
    <mergeCell ref="A11:C11"/>
    <mergeCell ref="D11:AF11"/>
    <mergeCell ref="AG11:AJ11"/>
    <mergeCell ref="AK11:AN11"/>
    <mergeCell ref="AO11:AR11"/>
    <mergeCell ref="AS11:AV11"/>
    <mergeCell ref="A12:C12"/>
    <mergeCell ref="D12:AF12"/>
    <mergeCell ref="AG12:AJ12"/>
    <mergeCell ref="AK12:AN12"/>
    <mergeCell ref="AO12:AR12"/>
    <mergeCell ref="AS12:AV12"/>
    <mergeCell ref="AW12:AZ12"/>
    <mergeCell ref="BA12:BD12"/>
    <mergeCell ref="A13:C13"/>
    <mergeCell ref="D13:AF13"/>
    <mergeCell ref="AG13:AJ13"/>
    <mergeCell ref="AK13:AN13"/>
    <mergeCell ref="AO13:AR13"/>
    <mergeCell ref="AS13:AV13"/>
    <mergeCell ref="AW13:AZ13"/>
    <mergeCell ref="BA13:BD13"/>
    <mergeCell ref="AW17:AZ17"/>
    <mergeCell ref="BA17:BD17"/>
    <mergeCell ref="B16:AF16"/>
    <mergeCell ref="AG16:AJ16"/>
    <mergeCell ref="A14:C14"/>
    <mergeCell ref="D14:AF14"/>
    <mergeCell ref="AG14:AJ14"/>
    <mergeCell ref="AK14:AN14"/>
    <mergeCell ref="AO14:AR14"/>
    <mergeCell ref="AS14:AV14"/>
    <mergeCell ref="AW14:AZ14"/>
    <mergeCell ref="BA14:BD14"/>
    <mergeCell ref="A15:C15"/>
    <mergeCell ref="D15:AF15"/>
    <mergeCell ref="AG15:AJ15"/>
    <mergeCell ref="AK15:AN15"/>
    <mergeCell ref="AO15:AR15"/>
    <mergeCell ref="AS15:AV15"/>
    <mergeCell ref="AW15:AZ15"/>
    <mergeCell ref="BA15:BD15"/>
    <mergeCell ref="AW19:AZ19"/>
    <mergeCell ref="BA19:BD19"/>
    <mergeCell ref="D18:AF18"/>
    <mergeCell ref="AG18:AJ18"/>
    <mergeCell ref="AK18:AN18"/>
    <mergeCell ref="AO18:AR18"/>
    <mergeCell ref="AS18:AV18"/>
    <mergeCell ref="AW18:AZ18"/>
    <mergeCell ref="AK16:AN16"/>
    <mergeCell ref="AO16:AR16"/>
    <mergeCell ref="AS16:AV16"/>
    <mergeCell ref="AW16:AZ16"/>
    <mergeCell ref="BA18:BD18"/>
    <mergeCell ref="B19:AF19"/>
    <mergeCell ref="AG19:AJ19"/>
    <mergeCell ref="AK19:AN19"/>
    <mergeCell ref="AO19:AR19"/>
    <mergeCell ref="AS19:AV19"/>
    <mergeCell ref="BA16:BD16"/>
    <mergeCell ref="D17:AF17"/>
    <mergeCell ref="AG17:AJ17"/>
    <mergeCell ref="AK17:AN17"/>
    <mergeCell ref="AO17:AR17"/>
    <mergeCell ref="AS17:AV17"/>
    <mergeCell ref="AK20:AN20"/>
    <mergeCell ref="AO20:AR20"/>
    <mergeCell ref="AS20:AV20"/>
    <mergeCell ref="AW20:AZ20"/>
    <mergeCell ref="BA22:BD22"/>
    <mergeCell ref="D23:AF23"/>
    <mergeCell ref="AG23:AJ23"/>
    <mergeCell ref="AK23:AN23"/>
    <mergeCell ref="AO23:AR23"/>
    <mergeCell ref="AS23:AV23"/>
    <mergeCell ref="BA20:BD20"/>
    <mergeCell ref="D21:AF21"/>
    <mergeCell ref="AG21:AJ21"/>
    <mergeCell ref="AK21:AN21"/>
    <mergeCell ref="AO21:AR21"/>
    <mergeCell ref="AS21:AV21"/>
    <mergeCell ref="AW21:AZ21"/>
    <mergeCell ref="BA21:BD21"/>
    <mergeCell ref="D20:AF20"/>
    <mergeCell ref="AG20:AJ20"/>
    <mergeCell ref="AW25:AZ25"/>
    <mergeCell ref="BA25:BD25"/>
    <mergeCell ref="D24:AF24"/>
    <mergeCell ref="AG24:AJ24"/>
    <mergeCell ref="AW23:AZ23"/>
    <mergeCell ref="BA23:BD23"/>
    <mergeCell ref="B22:AF22"/>
    <mergeCell ref="AG22:AJ22"/>
    <mergeCell ref="AK22:AN22"/>
    <mergeCell ref="AO22:AR22"/>
    <mergeCell ref="AS22:AV22"/>
    <mergeCell ref="AW22:AZ22"/>
    <mergeCell ref="AW27:AZ27"/>
    <mergeCell ref="BA27:BD27"/>
    <mergeCell ref="D26:AF26"/>
    <mergeCell ref="AG26:AJ26"/>
    <mergeCell ref="AK26:AN26"/>
    <mergeCell ref="AO26:AR26"/>
    <mergeCell ref="AS26:AV26"/>
    <mergeCell ref="AW26:AZ26"/>
    <mergeCell ref="AK24:AN24"/>
    <mergeCell ref="AO24:AR24"/>
    <mergeCell ref="AS24:AV24"/>
    <mergeCell ref="AW24:AZ24"/>
    <mergeCell ref="BA26:BD26"/>
    <mergeCell ref="D27:AF27"/>
    <mergeCell ref="AG27:AJ27"/>
    <mergeCell ref="AK27:AN27"/>
    <mergeCell ref="AO27:AR27"/>
    <mergeCell ref="AS27:AV27"/>
    <mergeCell ref="BA24:BD24"/>
    <mergeCell ref="B25:AF25"/>
    <mergeCell ref="AG25:AJ25"/>
    <mergeCell ref="AK25:AN25"/>
    <mergeCell ref="AO25:AR25"/>
    <mergeCell ref="AS25:AV25"/>
    <mergeCell ref="AK28:AN28"/>
    <mergeCell ref="AO28:AR28"/>
    <mergeCell ref="AS28:AV28"/>
    <mergeCell ref="AW28:AZ28"/>
    <mergeCell ref="BA30:BD30"/>
    <mergeCell ref="D31:AF31"/>
    <mergeCell ref="AG31:AJ31"/>
    <mergeCell ref="AK31:AN31"/>
    <mergeCell ref="AO31:AR31"/>
    <mergeCell ref="AS31:AV31"/>
    <mergeCell ref="BA28:BD28"/>
    <mergeCell ref="D29:AF29"/>
    <mergeCell ref="AG29:AJ29"/>
    <mergeCell ref="AK29:AN29"/>
    <mergeCell ref="AO29:AR29"/>
    <mergeCell ref="AS29:AV29"/>
    <mergeCell ref="AW29:AZ29"/>
    <mergeCell ref="BA29:BD29"/>
    <mergeCell ref="B28:AF28"/>
    <mergeCell ref="AG28:AJ28"/>
    <mergeCell ref="AW33:AZ33"/>
    <mergeCell ref="BA33:BD33"/>
    <mergeCell ref="D32:AF32"/>
    <mergeCell ref="AG32:AJ32"/>
    <mergeCell ref="AW31:AZ31"/>
    <mergeCell ref="BA31:BD31"/>
    <mergeCell ref="D30:AF30"/>
    <mergeCell ref="AG30:AJ30"/>
    <mergeCell ref="AK30:AN30"/>
    <mergeCell ref="AO30:AR30"/>
    <mergeCell ref="AS30:AV30"/>
    <mergeCell ref="AW30:AZ30"/>
    <mergeCell ref="AW35:AZ35"/>
    <mergeCell ref="BA35:BD35"/>
    <mergeCell ref="B34:AF34"/>
    <mergeCell ref="AG34:AJ34"/>
    <mergeCell ref="AK34:AN34"/>
    <mergeCell ref="AO34:AR34"/>
    <mergeCell ref="AS34:AV34"/>
    <mergeCell ref="AW34:AZ34"/>
    <mergeCell ref="AK32:AN32"/>
    <mergeCell ref="AO32:AR32"/>
    <mergeCell ref="AS32:AV32"/>
    <mergeCell ref="AW32:AZ32"/>
    <mergeCell ref="BA34:BD34"/>
    <mergeCell ref="B35:AF35"/>
    <mergeCell ref="AG35:AJ35"/>
    <mergeCell ref="AK35:AN35"/>
    <mergeCell ref="AO35:AR35"/>
    <mergeCell ref="AS35:AV35"/>
    <mergeCell ref="BA32:BD32"/>
    <mergeCell ref="D33:AF33"/>
    <mergeCell ref="AG33:AJ33"/>
    <mergeCell ref="AK33:AN33"/>
    <mergeCell ref="AO33:AR33"/>
    <mergeCell ref="AS33:AV33"/>
    <mergeCell ref="AK36:AN36"/>
    <mergeCell ref="AO36:AR36"/>
    <mergeCell ref="AS36:AV36"/>
    <mergeCell ref="AW36:AZ36"/>
    <mergeCell ref="BA38:BD38"/>
    <mergeCell ref="D39:AF39"/>
    <mergeCell ref="AG39:AJ39"/>
    <mergeCell ref="AK39:AN39"/>
    <mergeCell ref="AO39:AR39"/>
    <mergeCell ref="AS39:AV39"/>
    <mergeCell ref="BA36:BD36"/>
    <mergeCell ref="D37:AF37"/>
    <mergeCell ref="AG37:AJ37"/>
    <mergeCell ref="AK37:AN37"/>
    <mergeCell ref="AO37:AR37"/>
    <mergeCell ref="AS37:AV37"/>
    <mergeCell ref="AW37:AZ37"/>
    <mergeCell ref="BA37:BD37"/>
    <mergeCell ref="B36:AF36"/>
    <mergeCell ref="AG36:AJ36"/>
    <mergeCell ref="AW41:AZ41"/>
    <mergeCell ref="BA41:BD41"/>
    <mergeCell ref="D40:AF40"/>
    <mergeCell ref="AG40:AJ40"/>
    <mergeCell ref="AW39:AZ39"/>
    <mergeCell ref="BA39:BD39"/>
    <mergeCell ref="D38:AF38"/>
    <mergeCell ref="AG38:AJ38"/>
    <mergeCell ref="AK38:AN38"/>
    <mergeCell ref="AO38:AR38"/>
    <mergeCell ref="AS38:AV38"/>
    <mergeCell ref="AW38:AZ38"/>
    <mergeCell ref="AW43:AZ43"/>
    <mergeCell ref="BA43:BD43"/>
    <mergeCell ref="B42:AF42"/>
    <mergeCell ref="AG42:AJ42"/>
    <mergeCell ref="AK42:AN42"/>
    <mergeCell ref="AO42:AR42"/>
    <mergeCell ref="AS42:AV42"/>
    <mergeCell ref="AW42:AZ42"/>
    <mergeCell ref="AK40:AN40"/>
    <mergeCell ref="AO40:AR40"/>
    <mergeCell ref="AS40:AV40"/>
    <mergeCell ref="AW40:AZ40"/>
    <mergeCell ref="BA42:BD42"/>
    <mergeCell ref="D43:AF43"/>
    <mergeCell ref="AG43:AJ43"/>
    <mergeCell ref="AK43:AN43"/>
    <mergeCell ref="AO43:AR43"/>
    <mergeCell ref="AS43:AV43"/>
    <mergeCell ref="BA40:BD40"/>
    <mergeCell ref="D41:AF41"/>
    <mergeCell ref="AG41:AJ41"/>
    <mergeCell ref="AK41:AN41"/>
    <mergeCell ref="AO41:AR41"/>
    <mergeCell ref="AS41:AV41"/>
    <mergeCell ref="AK44:AN44"/>
    <mergeCell ref="AO44:AR44"/>
    <mergeCell ref="AS44:AV44"/>
    <mergeCell ref="AW44:AZ44"/>
    <mergeCell ref="BA46:BD46"/>
    <mergeCell ref="D47:AF47"/>
    <mergeCell ref="AG47:AJ47"/>
    <mergeCell ref="AK47:AN47"/>
    <mergeCell ref="AO47:AR47"/>
    <mergeCell ref="AS47:AV47"/>
    <mergeCell ref="BA44:BD44"/>
    <mergeCell ref="D45:AF45"/>
    <mergeCell ref="AG45:AJ45"/>
    <mergeCell ref="AK45:AN45"/>
    <mergeCell ref="AO45:AR45"/>
    <mergeCell ref="AS45:AV45"/>
    <mergeCell ref="AW45:AZ45"/>
    <mergeCell ref="BA45:BD45"/>
    <mergeCell ref="D44:AF44"/>
    <mergeCell ref="AG44:AJ44"/>
    <mergeCell ref="AW49:AZ49"/>
    <mergeCell ref="BA49:BD49"/>
    <mergeCell ref="D48:AF48"/>
    <mergeCell ref="AG48:AJ48"/>
    <mergeCell ref="AW47:AZ47"/>
    <mergeCell ref="BA47:BD47"/>
    <mergeCell ref="D46:AF46"/>
    <mergeCell ref="AG46:AJ46"/>
    <mergeCell ref="AK46:AN46"/>
    <mergeCell ref="AO46:AR46"/>
    <mergeCell ref="AS46:AV46"/>
    <mergeCell ref="AW46:AZ46"/>
    <mergeCell ref="AW51:AZ51"/>
    <mergeCell ref="BA51:BD51"/>
    <mergeCell ref="D50:AF50"/>
    <mergeCell ref="AG50:AJ50"/>
    <mergeCell ref="AK50:AN50"/>
    <mergeCell ref="AO50:AR50"/>
    <mergeCell ref="AS50:AV50"/>
    <mergeCell ref="AW50:AZ50"/>
    <mergeCell ref="AK48:AN48"/>
    <mergeCell ref="AO48:AR48"/>
    <mergeCell ref="AS48:AV48"/>
    <mergeCell ref="AW48:AZ48"/>
    <mergeCell ref="BA50:BD50"/>
    <mergeCell ref="D51:AF51"/>
    <mergeCell ref="AG51:AJ51"/>
    <mergeCell ref="AK51:AN51"/>
    <mergeCell ref="AO51:AR51"/>
    <mergeCell ref="AS51:AV51"/>
    <mergeCell ref="BA48:BD48"/>
    <mergeCell ref="B49:AF49"/>
    <mergeCell ref="AG49:AJ49"/>
    <mergeCell ref="AK49:AN49"/>
    <mergeCell ref="AO49:AR49"/>
    <mergeCell ref="AS49:AV49"/>
    <mergeCell ref="AK52:AN52"/>
    <mergeCell ref="AO52:AR52"/>
    <mergeCell ref="AS52:AV52"/>
    <mergeCell ref="AW52:AZ52"/>
    <mergeCell ref="BA54:BD54"/>
    <mergeCell ref="B55:AF55"/>
    <mergeCell ref="AG55:AJ55"/>
    <mergeCell ref="AK55:AN55"/>
    <mergeCell ref="AO55:AR55"/>
    <mergeCell ref="AS55:AV55"/>
    <mergeCell ref="BA52:BD52"/>
    <mergeCell ref="D53:AF53"/>
    <mergeCell ref="AG53:AJ53"/>
    <mergeCell ref="AK53:AN53"/>
    <mergeCell ref="AO53:AR53"/>
    <mergeCell ref="AS53:AV53"/>
    <mergeCell ref="AW53:AZ53"/>
    <mergeCell ref="BA53:BD53"/>
    <mergeCell ref="D52:AF52"/>
    <mergeCell ref="AG52:AJ52"/>
    <mergeCell ref="AW57:AZ57"/>
    <mergeCell ref="BA57:BD57"/>
    <mergeCell ref="B56:AF56"/>
    <mergeCell ref="AG56:AJ56"/>
    <mergeCell ref="AW55:AZ55"/>
    <mergeCell ref="BA55:BD55"/>
    <mergeCell ref="B54:AF54"/>
    <mergeCell ref="AG54:AJ54"/>
    <mergeCell ref="AK54:AN54"/>
    <mergeCell ref="AO54:AR54"/>
    <mergeCell ref="AS54:AV54"/>
    <mergeCell ref="AW54:AZ54"/>
    <mergeCell ref="AW59:AZ59"/>
    <mergeCell ref="BA59:BD59"/>
    <mergeCell ref="D58:AF58"/>
    <mergeCell ref="AG58:AJ58"/>
    <mergeCell ref="AK58:AN58"/>
    <mergeCell ref="AO58:AR58"/>
    <mergeCell ref="AS58:AV58"/>
    <mergeCell ref="AW58:AZ58"/>
    <mergeCell ref="AK56:AN56"/>
    <mergeCell ref="AO56:AR56"/>
    <mergeCell ref="AS56:AV56"/>
    <mergeCell ref="AW56:AZ56"/>
    <mergeCell ref="BA58:BD58"/>
    <mergeCell ref="D59:AF59"/>
    <mergeCell ref="AG59:AJ59"/>
    <mergeCell ref="AK59:AN59"/>
    <mergeCell ref="AO59:AR59"/>
    <mergeCell ref="AS59:AV59"/>
    <mergeCell ref="BA56:BD56"/>
    <mergeCell ref="D57:AF57"/>
    <mergeCell ref="AG57:AJ57"/>
    <mergeCell ref="AK57:AN57"/>
    <mergeCell ref="AO57:AR57"/>
    <mergeCell ref="AS57:AV57"/>
    <mergeCell ref="AK60:AN60"/>
    <mergeCell ref="AO60:AR60"/>
    <mergeCell ref="AS60:AV60"/>
    <mergeCell ref="AW60:AZ60"/>
    <mergeCell ref="BA62:BD62"/>
    <mergeCell ref="B63:AF63"/>
    <mergeCell ref="AG63:AJ63"/>
    <mergeCell ref="AK63:AN63"/>
    <mergeCell ref="AO63:AR63"/>
    <mergeCell ref="AS63:AV63"/>
    <mergeCell ref="BA60:BD60"/>
    <mergeCell ref="B61:AF61"/>
    <mergeCell ref="AG61:AJ61"/>
    <mergeCell ref="AK61:AN61"/>
    <mergeCell ref="AO61:AR61"/>
    <mergeCell ref="AS61:AV61"/>
    <mergeCell ref="AW61:AZ61"/>
    <mergeCell ref="BA61:BD61"/>
    <mergeCell ref="B60:AF60"/>
    <mergeCell ref="AG60:AJ60"/>
    <mergeCell ref="AW65:AZ65"/>
    <mergeCell ref="BA65:BD65"/>
    <mergeCell ref="D64:AF64"/>
    <mergeCell ref="AG64:AJ64"/>
    <mergeCell ref="AW63:AZ63"/>
    <mergeCell ref="BA63:BD63"/>
    <mergeCell ref="B62:AF62"/>
    <mergeCell ref="AG62:AJ62"/>
    <mergeCell ref="AK62:AN62"/>
    <mergeCell ref="AO62:AR62"/>
    <mergeCell ref="AS62:AV62"/>
    <mergeCell ref="AW62:AZ62"/>
    <mergeCell ref="AW67:AZ67"/>
    <mergeCell ref="BA67:BD67"/>
    <mergeCell ref="D66:AF66"/>
    <mergeCell ref="AG66:AJ66"/>
    <mergeCell ref="AK66:AN66"/>
    <mergeCell ref="AO66:AR66"/>
    <mergeCell ref="AS66:AV66"/>
    <mergeCell ref="AW66:AZ66"/>
    <mergeCell ref="AK64:AN64"/>
    <mergeCell ref="AO64:AR64"/>
    <mergeCell ref="AS64:AV64"/>
    <mergeCell ref="AW64:AZ64"/>
    <mergeCell ref="BA66:BD66"/>
    <mergeCell ref="B67:AF67"/>
    <mergeCell ref="AG67:AJ67"/>
    <mergeCell ref="AK67:AN67"/>
    <mergeCell ref="AO67:AR67"/>
    <mergeCell ref="AS67:AV67"/>
    <mergeCell ref="BA64:BD64"/>
    <mergeCell ref="D65:AF65"/>
    <mergeCell ref="AG65:AJ65"/>
    <mergeCell ref="AK65:AN65"/>
    <mergeCell ref="AO65:AR65"/>
    <mergeCell ref="AS65:AV65"/>
    <mergeCell ref="AK68:AN68"/>
    <mergeCell ref="AO68:AR68"/>
    <mergeCell ref="AS68:AV68"/>
    <mergeCell ref="AW68:AZ68"/>
    <mergeCell ref="BA72:BD72"/>
    <mergeCell ref="A73:BD73"/>
    <mergeCell ref="B72:AF72"/>
    <mergeCell ref="AG72:AJ72"/>
    <mergeCell ref="AK72:AN72"/>
    <mergeCell ref="AO72:AR72"/>
    <mergeCell ref="BA68:BD68"/>
    <mergeCell ref="D69:AF69"/>
    <mergeCell ref="AG69:AJ69"/>
    <mergeCell ref="AK69:AN69"/>
    <mergeCell ref="AO69:AR69"/>
    <mergeCell ref="AS69:AV69"/>
    <mergeCell ref="AW69:AZ69"/>
    <mergeCell ref="BA69:BD69"/>
    <mergeCell ref="D68:AF68"/>
    <mergeCell ref="AG68:AJ68"/>
    <mergeCell ref="D70:AF70"/>
    <mergeCell ref="AG70:AJ70"/>
    <mergeCell ref="AK70:AN70"/>
    <mergeCell ref="AO70:AR70"/>
    <mergeCell ref="AS70:AV70"/>
    <mergeCell ref="AW70:AZ70"/>
    <mergeCell ref="AS72:AV72"/>
    <mergeCell ref="AW72:AZ72"/>
    <mergeCell ref="BA70:BD70"/>
    <mergeCell ref="D71:AF71"/>
    <mergeCell ref="AG71:AJ71"/>
    <mergeCell ref="AK71:AN71"/>
    <mergeCell ref="AO71:AR71"/>
    <mergeCell ref="AS71:AV71"/>
    <mergeCell ref="AW71:AZ71"/>
    <mergeCell ref="BA71:BD7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69" orientation="landscape" cellComments="asDisplayed" r:id="rId1"/>
  <headerFooter differentOddEven="1">
    <evenHeader>&amp;R&amp;"ＭＳ 明朝,標準" 17 保健及び衛生</even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zoomScaleNormal="100" zoomScaleSheetLayoutView="100" workbookViewId="0"/>
  </sheetViews>
  <sheetFormatPr defaultColWidth="7.5" defaultRowHeight="7.9" customHeight="1" x14ac:dyDescent="0.4"/>
  <cols>
    <col min="1" max="1" width="4.5" style="276" customWidth="1"/>
    <col min="2" max="2" width="3" style="276" customWidth="1"/>
    <col min="3" max="3" width="4.5" style="276" customWidth="1"/>
    <col min="4" max="10" width="11.375" style="276" customWidth="1"/>
    <col min="11" max="16384" width="7.5" style="276"/>
  </cols>
  <sheetData>
    <row r="1" spans="1:18" ht="31.5" customHeight="1" x14ac:dyDescent="0.4">
      <c r="A1" s="310" t="s">
        <v>498</v>
      </c>
      <c r="C1" s="310"/>
      <c r="D1" s="309"/>
    </row>
    <row r="2" spans="1:18" ht="12" customHeight="1" x14ac:dyDescent="0.4">
      <c r="A2" s="668" t="s">
        <v>194</v>
      </c>
      <c r="B2" s="668"/>
      <c r="C2" s="668"/>
      <c r="D2" s="308"/>
      <c r="E2" s="493" t="s">
        <v>490</v>
      </c>
      <c r="F2" s="493"/>
      <c r="G2" s="493"/>
      <c r="H2" s="493"/>
      <c r="I2" s="493"/>
      <c r="J2" s="493"/>
    </row>
    <row r="3" spans="1:18" ht="12" customHeight="1" x14ac:dyDescent="0.4">
      <c r="A3" s="669"/>
      <c r="B3" s="669"/>
      <c r="C3" s="669"/>
      <c r="D3" s="671" t="s">
        <v>299</v>
      </c>
      <c r="E3" s="493" t="s">
        <v>497</v>
      </c>
      <c r="F3" s="493"/>
      <c r="G3" s="493"/>
      <c r="H3" s="493"/>
      <c r="I3" s="493"/>
      <c r="J3" s="493"/>
    </row>
    <row r="4" spans="1:18" ht="36" customHeight="1" x14ac:dyDescent="0.4">
      <c r="A4" s="669"/>
      <c r="B4" s="669"/>
      <c r="C4" s="669"/>
      <c r="D4" s="671"/>
      <c r="E4" s="307" t="s">
        <v>496</v>
      </c>
      <c r="F4" s="303" t="s">
        <v>495</v>
      </c>
      <c r="G4" s="303" t="s">
        <v>494</v>
      </c>
      <c r="H4" s="306" t="s">
        <v>493</v>
      </c>
      <c r="I4" s="306" t="s">
        <v>492</v>
      </c>
      <c r="J4" s="306" t="s">
        <v>491</v>
      </c>
    </row>
    <row r="5" spans="1:18" ht="12" customHeight="1" x14ac:dyDescent="0.4">
      <c r="A5" s="670"/>
      <c r="B5" s="670"/>
      <c r="C5" s="670"/>
      <c r="D5" s="289" t="s">
        <v>473</v>
      </c>
      <c r="E5" s="288" t="s">
        <v>473</v>
      </c>
      <c r="F5" s="290" t="s">
        <v>473</v>
      </c>
      <c r="G5" s="290" t="s">
        <v>473</v>
      </c>
      <c r="H5" s="290" t="s">
        <v>473</v>
      </c>
      <c r="I5" s="290" t="s">
        <v>473</v>
      </c>
      <c r="J5" s="290" t="s">
        <v>473</v>
      </c>
    </row>
    <row r="6" spans="1:18" ht="17.25" customHeight="1" x14ac:dyDescent="0.4">
      <c r="A6" s="142" t="s">
        <v>28</v>
      </c>
      <c r="B6" s="142">
        <v>29</v>
      </c>
      <c r="C6" s="142" t="s">
        <v>182</v>
      </c>
      <c r="D6" s="305">
        <v>145869</v>
      </c>
      <c r="E6" s="135">
        <v>93023</v>
      </c>
      <c r="F6" s="135">
        <v>65975</v>
      </c>
      <c r="G6" s="135">
        <v>0</v>
      </c>
      <c r="H6" s="135">
        <v>955</v>
      </c>
      <c r="I6" s="135">
        <v>4757</v>
      </c>
      <c r="J6" s="135">
        <v>6938</v>
      </c>
    </row>
    <row r="7" spans="1:18" ht="17.25" customHeight="1" x14ac:dyDescent="0.4">
      <c r="A7" s="142"/>
      <c r="B7" s="142">
        <f>SUM(B6+1)</f>
        <v>30</v>
      </c>
      <c r="C7" s="142"/>
      <c r="D7" s="141">
        <v>141799</v>
      </c>
      <c r="E7" s="135">
        <v>89971</v>
      </c>
      <c r="F7" s="135">
        <v>61853</v>
      </c>
      <c r="G7" s="135">
        <v>0</v>
      </c>
      <c r="H7" s="135">
        <v>948</v>
      </c>
      <c r="I7" s="135">
        <v>5057</v>
      </c>
      <c r="J7" s="135">
        <v>7121</v>
      </c>
      <c r="L7" s="304"/>
      <c r="M7" s="304"/>
      <c r="O7" s="304"/>
      <c r="P7" s="304"/>
      <c r="Q7" s="304"/>
      <c r="R7" s="304"/>
    </row>
    <row r="8" spans="1:18" ht="17.25" customHeight="1" x14ac:dyDescent="0.4">
      <c r="A8" s="142" t="s">
        <v>43</v>
      </c>
      <c r="B8" s="142" t="s">
        <v>42</v>
      </c>
      <c r="C8" s="142"/>
      <c r="D8" s="141">
        <v>144322</v>
      </c>
      <c r="E8" s="135">
        <v>91668</v>
      </c>
      <c r="F8" s="135">
        <v>62889</v>
      </c>
      <c r="G8" s="135">
        <v>0</v>
      </c>
      <c r="H8" s="135">
        <v>965</v>
      </c>
      <c r="I8" s="135">
        <v>5224</v>
      </c>
      <c r="J8" s="135">
        <v>7053</v>
      </c>
      <c r="L8" s="304"/>
      <c r="M8" s="304"/>
      <c r="O8" s="304"/>
      <c r="P8" s="304"/>
      <c r="Q8" s="304"/>
      <c r="R8" s="304"/>
    </row>
    <row r="9" spans="1:18" ht="17.25" customHeight="1" x14ac:dyDescent="0.4">
      <c r="A9" s="142"/>
      <c r="B9" s="142" t="s">
        <v>359</v>
      </c>
      <c r="C9" s="142"/>
      <c r="D9" s="141">
        <v>143509</v>
      </c>
      <c r="E9" s="135">
        <v>94753</v>
      </c>
      <c r="F9" s="135">
        <v>64569</v>
      </c>
      <c r="G9" s="135">
        <v>0</v>
      </c>
      <c r="H9" s="135">
        <v>1091</v>
      </c>
      <c r="I9" s="135">
        <v>5598</v>
      </c>
      <c r="J9" s="135">
        <v>7119</v>
      </c>
    </row>
    <row r="10" spans="1:18" ht="17.25" customHeight="1" x14ac:dyDescent="0.4">
      <c r="A10" s="142"/>
      <c r="B10" s="142" t="s">
        <v>358</v>
      </c>
      <c r="C10" s="142"/>
      <c r="D10" s="155">
        <v>140298</v>
      </c>
      <c r="E10" s="138">
        <v>91519</v>
      </c>
      <c r="F10" s="138">
        <v>62908</v>
      </c>
      <c r="G10" s="138">
        <v>607</v>
      </c>
      <c r="H10" s="138">
        <v>863</v>
      </c>
      <c r="I10" s="138">
        <v>5823</v>
      </c>
      <c r="J10" s="138">
        <v>6541</v>
      </c>
    </row>
    <row r="11" spans="1:18" ht="12" customHeight="1" x14ac:dyDescent="0.4">
      <c r="A11" s="668" t="s">
        <v>194</v>
      </c>
      <c r="B11" s="668"/>
      <c r="C11" s="668"/>
      <c r="D11" s="492" t="s">
        <v>490</v>
      </c>
      <c r="E11" s="493"/>
      <c r="F11" s="493"/>
      <c r="G11" s="493"/>
      <c r="H11" s="493"/>
      <c r="I11" s="493"/>
      <c r="J11" s="493"/>
    </row>
    <row r="12" spans="1:18" ht="12" customHeight="1" x14ac:dyDescent="0.4">
      <c r="A12" s="669"/>
      <c r="B12" s="669"/>
      <c r="C12" s="669"/>
      <c r="D12" s="672" t="s">
        <v>489</v>
      </c>
      <c r="E12" s="484"/>
      <c r="F12" s="484"/>
      <c r="G12" s="484"/>
      <c r="H12" s="574" t="s">
        <v>488</v>
      </c>
      <c r="I12" s="673" t="s">
        <v>265</v>
      </c>
      <c r="J12" s="674" t="s">
        <v>487</v>
      </c>
    </row>
    <row r="13" spans="1:18" ht="24" customHeight="1" x14ac:dyDescent="0.4">
      <c r="A13" s="669"/>
      <c r="B13" s="669"/>
      <c r="C13" s="669"/>
      <c r="D13" s="303" t="s">
        <v>486</v>
      </c>
      <c r="E13" s="303" t="s">
        <v>485</v>
      </c>
      <c r="F13" s="303" t="s">
        <v>484</v>
      </c>
      <c r="G13" s="302" t="s">
        <v>483</v>
      </c>
      <c r="H13" s="574"/>
      <c r="I13" s="673"/>
      <c r="J13" s="673"/>
    </row>
    <row r="14" spans="1:18" ht="12" customHeight="1" x14ac:dyDescent="0.4">
      <c r="A14" s="670"/>
      <c r="B14" s="670"/>
      <c r="C14" s="670"/>
      <c r="D14" s="290" t="s">
        <v>473</v>
      </c>
      <c r="E14" s="290" t="s">
        <v>473</v>
      </c>
      <c r="F14" s="290" t="s">
        <v>473</v>
      </c>
      <c r="G14" s="290" t="s">
        <v>473</v>
      </c>
      <c r="H14" s="290" t="s">
        <v>473</v>
      </c>
      <c r="I14" s="290" t="s">
        <v>473</v>
      </c>
      <c r="J14" s="290" t="s">
        <v>473</v>
      </c>
    </row>
    <row r="15" spans="1:18" ht="17.25" customHeight="1" x14ac:dyDescent="0.4">
      <c r="A15" s="142" t="s">
        <v>28</v>
      </c>
      <c r="B15" s="142">
        <v>29</v>
      </c>
      <c r="C15" s="142" t="s">
        <v>182</v>
      </c>
      <c r="D15" s="301">
        <v>70</v>
      </c>
      <c r="E15" s="54">
        <v>11526</v>
      </c>
      <c r="F15" s="54">
        <v>2689</v>
      </c>
      <c r="G15" s="54">
        <v>114</v>
      </c>
      <c r="H15" s="54">
        <v>34600</v>
      </c>
      <c r="I15" s="54">
        <v>703</v>
      </c>
      <c r="J15" s="297">
        <v>17544</v>
      </c>
    </row>
    <row r="16" spans="1:18" ht="17.25" customHeight="1" x14ac:dyDescent="0.4">
      <c r="A16" s="142"/>
      <c r="B16" s="142">
        <f>SUM(B15+1)</f>
        <v>30</v>
      </c>
      <c r="C16" s="142"/>
      <c r="D16" s="141">
        <v>76</v>
      </c>
      <c r="E16" s="135">
        <v>12040</v>
      </c>
      <c r="F16" s="135">
        <v>2765</v>
      </c>
      <c r="G16" s="135">
        <v>113</v>
      </c>
      <c r="H16" s="135">
        <v>34072</v>
      </c>
      <c r="I16" s="135">
        <v>710</v>
      </c>
      <c r="J16" s="135">
        <v>17046</v>
      </c>
    </row>
    <row r="17" spans="1:11" ht="17.25" customHeight="1" x14ac:dyDescent="0.4">
      <c r="A17" s="142" t="s">
        <v>43</v>
      </c>
      <c r="B17" s="142" t="s">
        <v>42</v>
      </c>
      <c r="C17" s="142"/>
      <c r="D17" s="141">
        <v>75</v>
      </c>
      <c r="E17" s="135">
        <v>12379</v>
      </c>
      <c r="F17" s="135">
        <v>2973</v>
      </c>
      <c r="G17" s="135">
        <v>111</v>
      </c>
      <c r="H17" s="135">
        <v>35288</v>
      </c>
      <c r="I17" s="135">
        <v>789</v>
      </c>
      <c r="J17" s="135">
        <v>16576</v>
      </c>
    </row>
    <row r="18" spans="1:11" ht="17.25" customHeight="1" x14ac:dyDescent="0.4">
      <c r="A18" s="142"/>
      <c r="B18" s="142" t="s">
        <v>375</v>
      </c>
      <c r="C18" s="142"/>
      <c r="D18" s="141">
        <v>75</v>
      </c>
      <c r="E18" s="135">
        <v>13175</v>
      </c>
      <c r="F18" s="135">
        <v>3010</v>
      </c>
      <c r="G18" s="135">
        <v>114</v>
      </c>
      <c r="H18" s="135">
        <v>31909</v>
      </c>
      <c r="I18" s="135">
        <v>737</v>
      </c>
      <c r="J18" s="135">
        <v>16110</v>
      </c>
    </row>
    <row r="19" spans="1:11" ht="17.25" customHeight="1" x14ac:dyDescent="0.4">
      <c r="A19" s="142"/>
      <c r="B19" s="142" t="s">
        <v>374</v>
      </c>
      <c r="C19" s="142"/>
      <c r="D19" s="141">
        <v>77</v>
      </c>
      <c r="E19" s="135">
        <v>11461</v>
      </c>
      <c r="F19" s="135">
        <v>3119</v>
      </c>
      <c r="G19" s="135">
        <v>119</v>
      </c>
      <c r="H19" s="135">
        <v>32159</v>
      </c>
      <c r="I19" s="135">
        <v>691</v>
      </c>
      <c r="J19" s="138">
        <v>15929</v>
      </c>
    </row>
    <row r="20" spans="1:11" ht="31.5" customHeight="1" x14ac:dyDescent="0.4">
      <c r="A20" s="300" t="s">
        <v>482</v>
      </c>
      <c r="B20" s="299"/>
      <c r="C20" s="299"/>
      <c r="D20" s="297"/>
      <c r="E20" s="298"/>
      <c r="F20" s="298"/>
      <c r="G20" s="297"/>
      <c r="H20" s="297"/>
      <c r="I20" s="297"/>
      <c r="J20" s="135"/>
    </row>
    <row r="21" spans="1:11" ht="12" customHeight="1" x14ac:dyDescent="0.4">
      <c r="A21" s="669" t="s">
        <v>194</v>
      </c>
      <c r="B21" s="669"/>
      <c r="C21" s="669"/>
      <c r="D21" s="492" t="s">
        <v>481</v>
      </c>
      <c r="E21" s="493"/>
      <c r="F21" s="494"/>
      <c r="G21" s="296" t="s">
        <v>480</v>
      </c>
      <c r="H21" s="295"/>
      <c r="K21" s="128"/>
    </row>
    <row r="22" spans="1:11" ht="12" customHeight="1" x14ac:dyDescent="0.4">
      <c r="A22" s="669"/>
      <c r="B22" s="669"/>
      <c r="C22" s="669"/>
      <c r="D22" s="293"/>
      <c r="E22" s="292" t="s">
        <v>479</v>
      </c>
      <c r="F22" s="292" t="s">
        <v>478</v>
      </c>
      <c r="G22" s="292" t="s">
        <v>477</v>
      </c>
      <c r="H22" s="291" t="s">
        <v>476</v>
      </c>
      <c r="I22" s="291"/>
      <c r="J22" s="291"/>
      <c r="K22" s="294"/>
    </row>
    <row r="23" spans="1:11" ht="24" customHeight="1" x14ac:dyDescent="0.4">
      <c r="A23" s="669"/>
      <c r="B23" s="669"/>
      <c r="C23" s="669"/>
      <c r="D23" s="293" t="s">
        <v>475</v>
      </c>
      <c r="E23" s="293" t="s">
        <v>474</v>
      </c>
      <c r="F23" s="293" t="s">
        <v>474</v>
      </c>
      <c r="G23" s="292"/>
      <c r="H23" s="291"/>
      <c r="I23" s="291"/>
      <c r="J23" s="291"/>
      <c r="K23" s="291"/>
    </row>
    <row r="24" spans="1:11" ht="12" customHeight="1" x14ac:dyDescent="0.4">
      <c r="A24" s="670"/>
      <c r="B24" s="670"/>
      <c r="C24" s="670"/>
      <c r="D24" s="290" t="s">
        <v>473</v>
      </c>
      <c r="E24" s="289" t="s">
        <v>473</v>
      </c>
      <c r="F24" s="289" t="s">
        <v>473</v>
      </c>
      <c r="G24" s="289" t="s">
        <v>473</v>
      </c>
      <c r="H24" s="288" t="s">
        <v>473</v>
      </c>
      <c r="I24" s="287"/>
      <c r="J24" s="287"/>
      <c r="K24" s="287"/>
    </row>
    <row r="25" spans="1:11" ht="17.25" customHeight="1" x14ac:dyDescent="0.4">
      <c r="A25" s="142" t="s">
        <v>28</v>
      </c>
      <c r="B25" s="142">
        <v>29</v>
      </c>
      <c r="C25" s="142" t="s">
        <v>182</v>
      </c>
      <c r="D25" s="286">
        <v>110016</v>
      </c>
      <c r="E25" s="134">
        <v>106804</v>
      </c>
      <c r="F25" s="134">
        <v>3212</v>
      </c>
      <c r="G25" s="134">
        <v>34395</v>
      </c>
      <c r="H25" s="135">
        <v>15077</v>
      </c>
      <c r="I25" s="135"/>
      <c r="J25" s="135"/>
      <c r="K25" s="54"/>
    </row>
    <row r="26" spans="1:11" ht="17.25" customHeight="1" x14ac:dyDescent="0.4">
      <c r="A26" s="142"/>
      <c r="B26" s="142">
        <f>SUM(B25+1)</f>
        <v>30</v>
      </c>
      <c r="C26" s="142"/>
      <c r="D26" s="286">
        <v>105940</v>
      </c>
      <c r="E26" s="134">
        <v>102633</v>
      </c>
      <c r="F26" s="134">
        <v>3307</v>
      </c>
      <c r="G26" s="134">
        <v>34566</v>
      </c>
      <c r="H26" s="135">
        <v>14641</v>
      </c>
      <c r="I26" s="135"/>
      <c r="J26" s="135"/>
      <c r="K26" s="54"/>
    </row>
    <row r="27" spans="1:11" ht="17.25" customHeight="1" x14ac:dyDescent="0.4">
      <c r="A27" s="142" t="s">
        <v>43</v>
      </c>
      <c r="B27" s="142" t="s">
        <v>42</v>
      </c>
      <c r="C27" s="142"/>
      <c r="D27" s="286">
        <v>108684</v>
      </c>
      <c r="E27" s="134">
        <v>105461</v>
      </c>
      <c r="F27" s="134">
        <v>3223</v>
      </c>
      <c r="G27" s="134">
        <v>34500</v>
      </c>
      <c r="H27" s="135">
        <v>14922</v>
      </c>
      <c r="I27" s="135"/>
      <c r="J27" s="135"/>
      <c r="K27" s="54"/>
    </row>
    <row r="28" spans="1:11" ht="17.25" customHeight="1" x14ac:dyDescent="0.4">
      <c r="A28" s="142"/>
      <c r="B28" s="142" t="s">
        <v>375</v>
      </c>
      <c r="C28" s="142"/>
      <c r="D28" s="286">
        <v>107561</v>
      </c>
      <c r="E28" s="134">
        <v>86417</v>
      </c>
      <c r="F28" s="134">
        <v>21144</v>
      </c>
      <c r="G28" s="134">
        <v>35050</v>
      </c>
      <c r="H28" s="135">
        <v>14449</v>
      </c>
      <c r="I28" s="135"/>
      <c r="J28" s="135"/>
      <c r="K28" s="54"/>
    </row>
    <row r="29" spans="1:11" ht="17.25" customHeight="1" x14ac:dyDescent="0.4">
      <c r="A29" s="140"/>
      <c r="B29" s="140" t="s">
        <v>374</v>
      </c>
      <c r="C29" s="140"/>
      <c r="D29" s="285">
        <v>105436</v>
      </c>
      <c r="E29" s="284">
        <v>86441</v>
      </c>
      <c r="F29" s="284">
        <v>18995</v>
      </c>
      <c r="G29" s="284">
        <v>34374</v>
      </c>
      <c r="H29" s="138">
        <v>13094</v>
      </c>
      <c r="I29" s="135"/>
      <c r="J29" s="135"/>
      <c r="K29" s="135"/>
    </row>
    <row r="30" spans="1:11" ht="12" customHeight="1" x14ac:dyDescent="0.4">
      <c r="A30" s="283" t="s">
        <v>466</v>
      </c>
      <c r="B30" s="283"/>
      <c r="C30" s="283"/>
      <c r="D30" s="283"/>
      <c r="E30" s="283"/>
      <c r="F30" s="283"/>
      <c r="G30" s="283"/>
      <c r="H30" s="283"/>
      <c r="I30" s="283"/>
    </row>
    <row r="31" spans="1:11" ht="12" customHeight="1" x14ac:dyDescent="0.4"/>
    <row r="32" spans="1:11" ht="12" customHeight="1" x14ac:dyDescent="0.4"/>
  </sheetData>
  <mergeCells count="12">
    <mergeCell ref="D21:F21"/>
    <mergeCell ref="E2:J2"/>
    <mergeCell ref="E3:J3"/>
    <mergeCell ref="A2:C5"/>
    <mergeCell ref="D3:D4"/>
    <mergeCell ref="A21:C24"/>
    <mergeCell ref="D12:G12"/>
    <mergeCell ref="H12:H13"/>
    <mergeCell ref="I12:I13"/>
    <mergeCell ref="A11:C14"/>
    <mergeCell ref="J12:J13"/>
    <mergeCell ref="D11:J1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98" orientation="landscape" cellComments="asDisplayed" r:id="rId1"/>
  <headerFooter differentOddEven="1">
    <evenHeader>&amp;R&amp;"ＭＳ 明朝,標準" 17 保健及び衛生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showGridLines="0" zoomScaleNormal="100" zoomScaleSheetLayoutView="100" workbookViewId="0">
      <selection sqref="A1:G2"/>
    </sheetView>
  </sheetViews>
  <sheetFormatPr defaultColWidth="7.5" defaultRowHeight="7.9" customHeight="1" x14ac:dyDescent="0.4"/>
  <cols>
    <col min="1" max="1" width="4.5" style="276" customWidth="1"/>
    <col min="2" max="2" width="3" style="276" customWidth="1"/>
    <col min="3" max="3" width="4.5" style="276" customWidth="1"/>
    <col min="4" max="6" width="18" style="276" customWidth="1"/>
    <col min="7" max="7" width="19.5" style="276" customWidth="1"/>
    <col min="8" max="16384" width="7.5" style="276"/>
  </cols>
  <sheetData>
    <row r="1" spans="1:7" ht="12" customHeight="1" x14ac:dyDescent="0.4">
      <c r="A1" s="675" t="s">
        <v>472</v>
      </c>
      <c r="B1" s="675"/>
      <c r="C1" s="675"/>
      <c r="D1" s="675"/>
      <c r="E1" s="675"/>
      <c r="F1" s="675"/>
      <c r="G1" s="675"/>
    </row>
    <row r="2" spans="1:7" ht="12" customHeight="1" x14ac:dyDescent="0.4">
      <c r="A2" s="675"/>
      <c r="B2" s="675"/>
      <c r="C2" s="675"/>
      <c r="D2" s="675"/>
      <c r="E2" s="675"/>
      <c r="F2" s="675"/>
      <c r="G2" s="675"/>
    </row>
    <row r="3" spans="1:7" ht="12" customHeight="1" x14ac:dyDescent="0.4">
      <c r="A3" s="282"/>
    </row>
    <row r="4" spans="1:7" ht="12" customHeight="1" x14ac:dyDescent="0.4">
      <c r="A4" s="327" t="s">
        <v>194</v>
      </c>
      <c r="B4" s="327"/>
      <c r="C4" s="327"/>
      <c r="D4" s="677" t="s">
        <v>471</v>
      </c>
      <c r="E4" s="678"/>
      <c r="F4" s="678"/>
      <c r="G4" s="281" t="s">
        <v>470</v>
      </c>
    </row>
    <row r="5" spans="1:7" ht="24" customHeight="1" x14ac:dyDescent="0.4">
      <c r="A5" s="676"/>
      <c r="B5" s="676"/>
      <c r="C5" s="676"/>
      <c r="D5" s="280" t="s">
        <v>327</v>
      </c>
      <c r="E5" s="280" t="s">
        <v>469</v>
      </c>
      <c r="F5" s="279" t="s">
        <v>468</v>
      </c>
      <c r="G5" s="279" t="s">
        <v>330</v>
      </c>
    </row>
    <row r="6" spans="1:7" ht="12" customHeight="1" x14ac:dyDescent="0.4">
      <c r="A6" s="329"/>
      <c r="B6" s="329"/>
      <c r="C6" s="329"/>
      <c r="D6" s="278" t="s">
        <v>467</v>
      </c>
      <c r="E6" s="277" t="s">
        <v>467</v>
      </c>
      <c r="F6" s="277" t="s">
        <v>467</v>
      </c>
      <c r="G6" s="277" t="s">
        <v>467</v>
      </c>
    </row>
    <row r="7" spans="1:7" ht="20.25" customHeight="1" x14ac:dyDescent="0.4">
      <c r="A7" s="142" t="s">
        <v>28</v>
      </c>
      <c r="B7" s="142">
        <v>29</v>
      </c>
      <c r="C7" s="142" t="s">
        <v>182</v>
      </c>
      <c r="D7" s="226">
        <v>29081</v>
      </c>
      <c r="E7" s="75">
        <v>3234</v>
      </c>
      <c r="F7" s="75">
        <v>25848</v>
      </c>
      <c r="G7" s="75">
        <v>31727</v>
      </c>
    </row>
    <row r="8" spans="1:7" ht="20.25" customHeight="1" x14ac:dyDescent="0.4">
      <c r="A8" s="142"/>
      <c r="B8" s="142">
        <f>SUM(B7+1)</f>
        <v>30</v>
      </c>
      <c r="C8" s="142"/>
      <c r="D8" s="14">
        <v>27802</v>
      </c>
      <c r="E8" s="75">
        <v>3012</v>
      </c>
      <c r="F8" s="75">
        <v>24790</v>
      </c>
      <c r="G8" s="75">
        <v>31089</v>
      </c>
    </row>
    <row r="9" spans="1:7" ht="20.25" customHeight="1" x14ac:dyDescent="0.4">
      <c r="A9" s="142" t="s">
        <v>43</v>
      </c>
      <c r="B9" s="142" t="s">
        <v>42</v>
      </c>
      <c r="C9" s="142"/>
      <c r="D9" s="14">
        <v>27535</v>
      </c>
      <c r="E9" s="75">
        <v>2867</v>
      </c>
      <c r="F9" s="75">
        <v>24669</v>
      </c>
      <c r="G9" s="75">
        <v>31063</v>
      </c>
    </row>
    <row r="10" spans="1:7" ht="20.25" customHeight="1" x14ac:dyDescent="0.4">
      <c r="A10" s="142"/>
      <c r="B10" s="142">
        <v>2</v>
      </c>
      <c r="C10" s="142"/>
      <c r="D10" s="14">
        <v>28162</v>
      </c>
      <c r="E10" s="75">
        <v>2673</v>
      </c>
      <c r="F10" s="75">
        <v>25489</v>
      </c>
      <c r="G10" s="75">
        <v>31279</v>
      </c>
    </row>
    <row r="11" spans="1:7" ht="20.25" customHeight="1" x14ac:dyDescent="0.4">
      <c r="A11" s="140"/>
      <c r="B11" s="140">
        <v>3</v>
      </c>
      <c r="C11" s="140"/>
      <c r="D11" s="16">
        <v>27022</v>
      </c>
      <c r="E11" s="17">
        <v>2844</v>
      </c>
      <c r="F11" s="17">
        <v>24178</v>
      </c>
      <c r="G11" s="17">
        <v>29873</v>
      </c>
    </row>
    <row r="12" spans="1:7" ht="12" customHeight="1" x14ac:dyDescent="0.4">
      <c r="A12" s="276" t="s">
        <v>466</v>
      </c>
    </row>
    <row r="13" spans="1:7" ht="12" customHeight="1" x14ac:dyDescent="0.4"/>
    <row r="14" spans="1:7" ht="12" customHeight="1" x14ac:dyDescent="0.4"/>
  </sheetData>
  <mergeCells count="3">
    <mergeCell ref="A1:G2"/>
    <mergeCell ref="A4:C6"/>
    <mergeCell ref="D4:F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r:id="rId1"/>
  <headerFooter differentOddEven="1">
    <evenHeader>&amp;R&amp;"ＭＳ 明朝,標準" 17 保健及び衛生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showGridLines="0" zoomScaleNormal="100" zoomScaleSheetLayoutView="100" workbookViewId="0">
      <selection sqref="A1:L2"/>
    </sheetView>
  </sheetViews>
  <sheetFormatPr defaultColWidth="7.5" defaultRowHeight="7.9" customHeight="1" x14ac:dyDescent="0.4"/>
  <cols>
    <col min="1" max="1" width="4.5" style="67" customWidth="1"/>
    <col min="2" max="2" width="3" style="67" customWidth="1"/>
    <col min="3" max="3" width="4.5" style="67" customWidth="1"/>
    <col min="4" max="4" width="7.875" style="67" customWidth="1"/>
    <col min="5" max="7" width="7.5" style="67" customWidth="1"/>
    <col min="8" max="8" width="7.875" style="67" customWidth="1"/>
    <col min="9" max="11" width="9.25" style="67" customWidth="1"/>
    <col min="12" max="12" width="7.5" style="67" customWidth="1"/>
    <col min="13" max="16384" width="7.5" style="67"/>
  </cols>
  <sheetData>
    <row r="1" spans="1:12" ht="12" customHeight="1" x14ac:dyDescent="0.4">
      <c r="A1" s="490" t="s">
        <v>373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</row>
    <row r="2" spans="1:12" ht="12" customHeight="1" x14ac:dyDescent="0.4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</row>
    <row r="3" spans="1:12" ht="12" customHeight="1" x14ac:dyDescent="0.4"/>
    <row r="4" spans="1:12" ht="12" customHeight="1" x14ac:dyDescent="0.4">
      <c r="A4" s="360" t="s">
        <v>194</v>
      </c>
      <c r="B4" s="360"/>
      <c r="C4" s="360"/>
      <c r="D4" s="336" t="s">
        <v>372</v>
      </c>
      <c r="E4" s="335"/>
      <c r="F4" s="335"/>
      <c r="G4" s="335"/>
      <c r="H4" s="336" t="s">
        <v>371</v>
      </c>
      <c r="I4" s="335"/>
      <c r="J4" s="335"/>
      <c r="K4" s="335"/>
      <c r="L4" s="335"/>
    </row>
    <row r="5" spans="1:12" ht="12" customHeight="1" x14ac:dyDescent="0.4">
      <c r="A5" s="542"/>
      <c r="B5" s="542"/>
      <c r="C5" s="542"/>
      <c r="D5" s="537" t="s">
        <v>5</v>
      </c>
      <c r="E5" s="228" t="s">
        <v>370</v>
      </c>
      <c r="F5" s="227" t="s">
        <v>369</v>
      </c>
      <c r="G5" s="227" t="s">
        <v>368</v>
      </c>
      <c r="H5" s="680" t="s">
        <v>327</v>
      </c>
      <c r="I5" s="227" t="s">
        <v>367</v>
      </c>
      <c r="J5" s="227" t="s">
        <v>366</v>
      </c>
      <c r="K5" s="227" t="s">
        <v>365</v>
      </c>
      <c r="L5" s="544" t="s">
        <v>265</v>
      </c>
    </row>
    <row r="6" spans="1:12" ht="12" customHeight="1" x14ac:dyDescent="0.4">
      <c r="A6" s="338"/>
      <c r="B6" s="338"/>
      <c r="C6" s="338"/>
      <c r="D6" s="679"/>
      <c r="E6" s="23" t="s">
        <v>364</v>
      </c>
      <c r="F6" s="22" t="s">
        <v>363</v>
      </c>
      <c r="G6" s="22" t="s">
        <v>360</v>
      </c>
      <c r="H6" s="681"/>
      <c r="I6" s="22" t="s">
        <v>362</v>
      </c>
      <c r="J6" s="22" t="s">
        <v>361</v>
      </c>
      <c r="K6" s="22" t="s">
        <v>360</v>
      </c>
      <c r="L6" s="337"/>
    </row>
    <row r="7" spans="1:12" ht="24" customHeight="1" x14ac:dyDescent="0.4">
      <c r="A7" s="142" t="s">
        <v>28</v>
      </c>
      <c r="B7" s="142">
        <v>29</v>
      </c>
      <c r="C7" s="142" t="s">
        <v>182</v>
      </c>
      <c r="D7" s="226">
        <v>166</v>
      </c>
      <c r="E7" s="75">
        <v>136</v>
      </c>
      <c r="F7" s="75">
        <v>0</v>
      </c>
      <c r="G7" s="75">
        <v>30</v>
      </c>
      <c r="H7" s="75">
        <v>166</v>
      </c>
      <c r="I7" s="75">
        <v>125</v>
      </c>
      <c r="J7" s="75">
        <v>0</v>
      </c>
      <c r="K7" s="75">
        <v>41</v>
      </c>
      <c r="L7" s="75">
        <v>0</v>
      </c>
    </row>
    <row r="8" spans="1:12" ht="24" customHeight="1" x14ac:dyDescent="0.4">
      <c r="A8" s="142"/>
      <c r="B8" s="142">
        <f>SUM(B7+1)</f>
        <v>30</v>
      </c>
      <c r="C8" s="142"/>
      <c r="D8" s="14">
        <v>196</v>
      </c>
      <c r="E8" s="75">
        <v>155</v>
      </c>
      <c r="F8" s="75">
        <v>0</v>
      </c>
      <c r="G8" s="75">
        <v>41</v>
      </c>
      <c r="H8" s="75">
        <v>196</v>
      </c>
      <c r="I8" s="75">
        <v>185</v>
      </c>
      <c r="J8" s="75">
        <v>0</v>
      </c>
      <c r="K8" s="75">
        <v>11</v>
      </c>
      <c r="L8" s="75">
        <v>0</v>
      </c>
    </row>
    <row r="9" spans="1:12" ht="24" customHeight="1" x14ac:dyDescent="0.4">
      <c r="A9" s="142" t="s">
        <v>43</v>
      </c>
      <c r="B9" s="142" t="s">
        <v>42</v>
      </c>
      <c r="C9" s="142"/>
      <c r="D9" s="14">
        <v>131</v>
      </c>
      <c r="E9" s="75">
        <v>120</v>
      </c>
      <c r="F9" s="75">
        <v>0</v>
      </c>
      <c r="G9" s="75">
        <v>11</v>
      </c>
      <c r="H9" s="75">
        <v>131</v>
      </c>
      <c r="I9" s="75">
        <v>128</v>
      </c>
      <c r="J9" s="75">
        <v>0</v>
      </c>
      <c r="K9" s="75">
        <v>3</v>
      </c>
      <c r="L9" s="75">
        <v>0</v>
      </c>
    </row>
    <row r="10" spans="1:12" ht="24" customHeight="1" x14ac:dyDescent="0.4">
      <c r="A10" s="142"/>
      <c r="B10" s="142" t="s">
        <v>359</v>
      </c>
      <c r="C10" s="142"/>
      <c r="D10" s="14">
        <v>130</v>
      </c>
      <c r="E10" s="75">
        <v>127</v>
      </c>
      <c r="F10" s="75">
        <v>0</v>
      </c>
      <c r="G10" s="75">
        <v>3</v>
      </c>
      <c r="H10" s="75">
        <v>130</v>
      </c>
      <c r="I10" s="75">
        <v>124</v>
      </c>
      <c r="J10" s="75">
        <v>0</v>
      </c>
      <c r="K10" s="75">
        <v>6</v>
      </c>
      <c r="L10" s="75">
        <v>0</v>
      </c>
    </row>
    <row r="11" spans="1:12" ht="24" customHeight="1" x14ac:dyDescent="0.4">
      <c r="A11" s="140"/>
      <c r="B11" s="140" t="s">
        <v>358</v>
      </c>
      <c r="C11" s="140"/>
      <c r="D11" s="16">
        <v>141</v>
      </c>
      <c r="E11" s="17">
        <v>135</v>
      </c>
      <c r="F11" s="17">
        <v>0</v>
      </c>
      <c r="G11" s="17">
        <v>6</v>
      </c>
      <c r="H11" s="17">
        <v>141</v>
      </c>
      <c r="I11" s="17">
        <v>126</v>
      </c>
      <c r="J11" s="17">
        <v>0</v>
      </c>
      <c r="K11" s="17">
        <v>15</v>
      </c>
      <c r="L11" s="17">
        <v>0</v>
      </c>
    </row>
    <row r="12" spans="1:12" ht="12" customHeight="1" x14ac:dyDescent="0.4">
      <c r="A12" s="67" t="s">
        <v>357</v>
      </c>
    </row>
    <row r="13" spans="1:12" ht="12" customHeight="1" x14ac:dyDescent="0.4"/>
    <row r="14" spans="1:12" ht="12" customHeight="1" x14ac:dyDescent="0.4"/>
  </sheetData>
  <mergeCells count="7">
    <mergeCell ref="A1:L2"/>
    <mergeCell ref="A4:C6"/>
    <mergeCell ref="D4:G4"/>
    <mergeCell ref="H4:L4"/>
    <mergeCell ref="D5:D6"/>
    <mergeCell ref="H5:H6"/>
    <mergeCell ref="L5:L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r:id="rId1"/>
  <headerFooter differentOddEven="1">
    <evenHeader>&amp;R&amp;"ＭＳ 明朝,標準" 17 保健及び衛生</even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showGridLines="0" zoomScaleNormal="100" zoomScaleSheetLayoutView="100" workbookViewId="0">
      <selection sqref="A1:M2"/>
    </sheetView>
  </sheetViews>
  <sheetFormatPr defaultColWidth="7.5" defaultRowHeight="7.9" customHeight="1" x14ac:dyDescent="0.4"/>
  <cols>
    <col min="1" max="1" width="4.5" style="67" customWidth="1"/>
    <col min="2" max="2" width="3" style="67" customWidth="1"/>
    <col min="3" max="3" width="4.5" style="67" customWidth="1"/>
    <col min="4" max="12" width="7.5" style="67" customWidth="1"/>
    <col min="13" max="13" width="6" style="67" customWidth="1"/>
    <col min="14" max="16384" width="7.5" style="67"/>
  </cols>
  <sheetData>
    <row r="1" spans="1:13" s="42" customFormat="1" ht="12" customHeight="1" x14ac:dyDescent="0.15">
      <c r="A1" s="490" t="s">
        <v>387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</row>
    <row r="2" spans="1:13" s="42" customFormat="1" ht="12" customHeight="1" x14ac:dyDescent="0.15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</row>
    <row r="3" spans="1:13" s="42" customFormat="1" ht="12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s="42" customFormat="1" ht="12" customHeight="1" x14ac:dyDescent="0.15">
      <c r="A4" s="360" t="s">
        <v>194</v>
      </c>
      <c r="B4" s="360"/>
      <c r="C4" s="360"/>
      <c r="D4" s="544" t="s">
        <v>5</v>
      </c>
      <c r="E4" s="336" t="s">
        <v>386</v>
      </c>
      <c r="F4" s="335"/>
      <c r="G4" s="335"/>
      <c r="H4" s="335"/>
      <c r="I4" s="335"/>
      <c r="J4" s="335"/>
      <c r="K4" s="335"/>
      <c r="L4" s="335"/>
      <c r="M4" s="544" t="s">
        <v>281</v>
      </c>
    </row>
    <row r="5" spans="1:13" ht="24" customHeight="1" x14ac:dyDescent="0.4">
      <c r="A5" s="338"/>
      <c r="B5" s="338"/>
      <c r="C5" s="338"/>
      <c r="D5" s="337"/>
      <c r="E5" s="21" t="s">
        <v>385</v>
      </c>
      <c r="F5" s="229" t="s">
        <v>384</v>
      </c>
      <c r="G5" s="229" t="s">
        <v>383</v>
      </c>
      <c r="H5" s="229" t="s">
        <v>382</v>
      </c>
      <c r="I5" s="11" t="s">
        <v>381</v>
      </c>
      <c r="J5" s="11" t="s">
        <v>380</v>
      </c>
      <c r="K5" s="229" t="s">
        <v>379</v>
      </c>
      <c r="L5" s="11" t="s">
        <v>378</v>
      </c>
      <c r="M5" s="337"/>
    </row>
    <row r="6" spans="1:13" ht="24" customHeight="1" x14ac:dyDescent="0.4">
      <c r="A6" s="142" t="s">
        <v>377</v>
      </c>
      <c r="B6" s="142">
        <v>29</v>
      </c>
      <c r="C6" s="142" t="s">
        <v>376</v>
      </c>
      <c r="D6" s="226">
        <v>136</v>
      </c>
      <c r="E6" s="75">
        <v>136</v>
      </c>
      <c r="F6" s="75">
        <v>45</v>
      </c>
      <c r="G6" s="75">
        <v>0</v>
      </c>
      <c r="H6" s="75">
        <v>0</v>
      </c>
      <c r="I6" s="75">
        <v>69</v>
      </c>
      <c r="J6" s="75">
        <v>10</v>
      </c>
      <c r="K6" s="75">
        <v>0</v>
      </c>
      <c r="L6" s="75">
        <v>12</v>
      </c>
      <c r="M6" s="75">
        <v>0</v>
      </c>
    </row>
    <row r="7" spans="1:13" ht="24" customHeight="1" x14ac:dyDescent="0.4">
      <c r="A7" s="142"/>
      <c r="B7" s="142">
        <f>SUM(B6+1)</f>
        <v>30</v>
      </c>
      <c r="C7" s="142"/>
      <c r="D7" s="14">
        <v>155</v>
      </c>
      <c r="E7" s="75">
        <v>122</v>
      </c>
      <c r="F7" s="75">
        <v>16</v>
      </c>
      <c r="G7" s="75">
        <v>0</v>
      </c>
      <c r="H7" s="75">
        <v>0</v>
      </c>
      <c r="I7" s="75">
        <v>84</v>
      </c>
      <c r="J7" s="75">
        <v>7</v>
      </c>
      <c r="K7" s="75">
        <v>0</v>
      </c>
      <c r="L7" s="75">
        <v>15</v>
      </c>
      <c r="M7" s="75">
        <v>33</v>
      </c>
    </row>
    <row r="8" spans="1:13" ht="24" customHeight="1" x14ac:dyDescent="0.4">
      <c r="A8" s="142" t="s">
        <v>43</v>
      </c>
      <c r="B8" s="142" t="s">
        <v>42</v>
      </c>
      <c r="C8" s="142"/>
      <c r="D8" s="14">
        <v>120</v>
      </c>
      <c r="E8" s="75">
        <v>97</v>
      </c>
      <c r="F8" s="75">
        <v>11</v>
      </c>
      <c r="G8" s="75">
        <v>0</v>
      </c>
      <c r="H8" s="75">
        <v>0</v>
      </c>
      <c r="I8" s="75">
        <v>68</v>
      </c>
      <c r="J8" s="75">
        <v>10</v>
      </c>
      <c r="K8" s="75">
        <v>0</v>
      </c>
      <c r="L8" s="75">
        <v>8</v>
      </c>
      <c r="M8" s="75">
        <v>23</v>
      </c>
    </row>
    <row r="9" spans="1:13" ht="24" customHeight="1" x14ac:dyDescent="0.4">
      <c r="A9" s="142"/>
      <c r="B9" s="142" t="s">
        <v>375</v>
      </c>
      <c r="C9" s="142"/>
      <c r="D9" s="14">
        <v>127</v>
      </c>
      <c r="E9" s="75">
        <v>116</v>
      </c>
      <c r="F9" s="75">
        <v>4</v>
      </c>
      <c r="G9" s="75">
        <v>0</v>
      </c>
      <c r="H9" s="75">
        <v>0</v>
      </c>
      <c r="I9" s="75">
        <v>88</v>
      </c>
      <c r="J9" s="75">
        <v>14</v>
      </c>
      <c r="K9" s="75">
        <v>0</v>
      </c>
      <c r="L9" s="75">
        <v>10</v>
      </c>
      <c r="M9" s="75">
        <v>11</v>
      </c>
    </row>
    <row r="10" spans="1:13" ht="24" customHeight="1" x14ac:dyDescent="0.4">
      <c r="A10" s="140"/>
      <c r="B10" s="140" t="s">
        <v>374</v>
      </c>
      <c r="C10" s="140"/>
      <c r="D10" s="16">
        <v>135</v>
      </c>
      <c r="E10" s="17">
        <v>124</v>
      </c>
      <c r="F10" s="17">
        <v>11</v>
      </c>
      <c r="G10" s="17">
        <v>0</v>
      </c>
      <c r="H10" s="17">
        <v>0</v>
      </c>
      <c r="I10" s="17">
        <v>89</v>
      </c>
      <c r="J10" s="17">
        <v>13</v>
      </c>
      <c r="K10" s="17">
        <v>0</v>
      </c>
      <c r="L10" s="17">
        <v>11</v>
      </c>
      <c r="M10" s="17">
        <v>11</v>
      </c>
    </row>
    <row r="11" spans="1:13" ht="12" customHeight="1" x14ac:dyDescent="0.4">
      <c r="A11" s="67" t="s">
        <v>357</v>
      </c>
    </row>
    <row r="12" spans="1:13" ht="12" customHeight="1" x14ac:dyDescent="0.4"/>
  </sheetData>
  <mergeCells count="5">
    <mergeCell ref="A1:M2"/>
    <mergeCell ref="A4:C5"/>
    <mergeCell ref="D4:D5"/>
    <mergeCell ref="E4:L4"/>
    <mergeCell ref="M4:M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r:id="rId1"/>
  <headerFooter differentOddEven="1">
    <evenHeader>&amp;R&amp;"ＭＳ 明朝,標準" 17 保健及び衛生</even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4"/>
  <cols>
    <col min="1" max="1" width="4.5" style="67" customWidth="1"/>
    <col min="2" max="2" width="3" style="67" customWidth="1"/>
    <col min="3" max="3" width="4.5" style="67" customWidth="1"/>
    <col min="4" max="4" width="10.5" style="67" customWidth="1"/>
    <col min="5" max="11" width="9" style="67" customWidth="1"/>
    <col min="12" max="16384" width="7.5" style="67"/>
  </cols>
  <sheetData>
    <row r="1" spans="1:11" ht="12" customHeight="1" x14ac:dyDescent="0.4">
      <c r="A1" s="490" t="s">
        <v>395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ht="12" customHeight="1" x14ac:dyDescent="0.4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490"/>
    </row>
    <row r="3" spans="1:11" ht="12" customHeight="1" x14ac:dyDescent="0.4"/>
    <row r="4" spans="1:11" ht="40.5" customHeight="1" x14ac:dyDescent="0.4">
      <c r="A4" s="335" t="s">
        <v>194</v>
      </c>
      <c r="B4" s="335"/>
      <c r="C4" s="335"/>
      <c r="D4" s="21" t="s">
        <v>299</v>
      </c>
      <c r="E4" s="234" t="s">
        <v>394</v>
      </c>
      <c r="F4" s="234" t="s">
        <v>393</v>
      </c>
      <c r="G4" s="234" t="s">
        <v>392</v>
      </c>
      <c r="H4" s="234" t="s">
        <v>391</v>
      </c>
      <c r="I4" s="234" t="s">
        <v>390</v>
      </c>
      <c r="J4" s="234" t="s">
        <v>389</v>
      </c>
      <c r="K4" s="234" t="s">
        <v>388</v>
      </c>
    </row>
    <row r="5" spans="1:11" ht="24" customHeight="1" x14ac:dyDescent="0.4">
      <c r="A5" s="142" t="s">
        <v>377</v>
      </c>
      <c r="B5" s="142">
        <v>29</v>
      </c>
      <c r="C5" s="142" t="s">
        <v>376</v>
      </c>
      <c r="D5" s="233">
        <v>136</v>
      </c>
      <c r="E5" s="50">
        <v>62</v>
      </c>
      <c r="F5" s="50">
        <v>26</v>
      </c>
      <c r="G5" s="50">
        <v>10</v>
      </c>
      <c r="H5" s="50">
        <v>9</v>
      </c>
      <c r="I5" s="50">
        <v>10</v>
      </c>
      <c r="J5" s="50">
        <v>5</v>
      </c>
      <c r="K5" s="50">
        <v>14</v>
      </c>
    </row>
    <row r="6" spans="1:11" ht="24" customHeight="1" x14ac:dyDescent="0.4">
      <c r="A6" s="142"/>
      <c r="B6" s="142">
        <f>SUM(B5+1)</f>
        <v>30</v>
      </c>
      <c r="C6" s="142"/>
      <c r="D6" s="232">
        <v>155</v>
      </c>
      <c r="E6" s="50">
        <v>77</v>
      </c>
      <c r="F6" s="50">
        <v>28</v>
      </c>
      <c r="G6" s="50">
        <v>6</v>
      </c>
      <c r="H6" s="50">
        <v>12</v>
      </c>
      <c r="I6" s="50">
        <v>7</v>
      </c>
      <c r="J6" s="50">
        <v>4</v>
      </c>
      <c r="K6" s="50">
        <v>21</v>
      </c>
    </row>
    <row r="7" spans="1:11" ht="24" customHeight="1" x14ac:dyDescent="0.4">
      <c r="A7" s="142" t="s">
        <v>43</v>
      </c>
      <c r="B7" s="142" t="s">
        <v>42</v>
      </c>
      <c r="C7" s="142"/>
      <c r="D7" s="232">
        <v>120</v>
      </c>
      <c r="E7" s="50">
        <v>47</v>
      </c>
      <c r="F7" s="50">
        <v>26</v>
      </c>
      <c r="G7" s="50">
        <v>8</v>
      </c>
      <c r="H7" s="50">
        <v>11</v>
      </c>
      <c r="I7" s="50">
        <v>3</v>
      </c>
      <c r="J7" s="50">
        <v>4</v>
      </c>
      <c r="K7" s="50">
        <v>21</v>
      </c>
    </row>
    <row r="8" spans="1:11" ht="24" customHeight="1" x14ac:dyDescent="0.4">
      <c r="A8" s="142"/>
      <c r="B8" s="142" t="s">
        <v>375</v>
      </c>
      <c r="C8" s="142"/>
      <c r="D8" s="232">
        <v>127</v>
      </c>
      <c r="E8" s="50">
        <v>37</v>
      </c>
      <c r="F8" s="50">
        <v>35</v>
      </c>
      <c r="G8" s="50">
        <v>18</v>
      </c>
      <c r="H8" s="50">
        <v>12</v>
      </c>
      <c r="I8" s="50">
        <v>8</v>
      </c>
      <c r="J8" s="50">
        <v>5</v>
      </c>
      <c r="K8" s="50">
        <v>12</v>
      </c>
    </row>
    <row r="9" spans="1:11" ht="24" customHeight="1" x14ac:dyDescent="0.4">
      <c r="A9" s="140"/>
      <c r="B9" s="140" t="s">
        <v>374</v>
      </c>
      <c r="C9" s="140"/>
      <c r="D9" s="231">
        <v>135</v>
      </c>
      <c r="E9" s="50">
        <v>56</v>
      </c>
      <c r="F9" s="50">
        <v>24</v>
      </c>
      <c r="G9" s="50">
        <v>3</v>
      </c>
      <c r="H9" s="50">
        <v>14</v>
      </c>
      <c r="I9" s="50">
        <v>7</v>
      </c>
      <c r="J9" s="50">
        <v>3</v>
      </c>
      <c r="K9" s="50">
        <v>28</v>
      </c>
    </row>
    <row r="10" spans="1:11" ht="12" customHeight="1" x14ac:dyDescent="0.4">
      <c r="A10" s="67" t="s">
        <v>357</v>
      </c>
      <c r="E10" s="230"/>
      <c r="F10" s="230"/>
      <c r="G10" s="230"/>
      <c r="H10" s="230"/>
      <c r="I10" s="230"/>
      <c r="J10" s="230"/>
      <c r="K10" s="230"/>
    </row>
    <row r="11" spans="1:11" ht="12" customHeight="1" x14ac:dyDescent="0.4"/>
    <row r="12" spans="1:11" ht="12" customHeight="1" x14ac:dyDescent="0.4"/>
    <row r="13" spans="1:11" ht="12" customHeight="1" x14ac:dyDescent="0.4"/>
    <row r="14" spans="1:11" ht="12" customHeight="1" x14ac:dyDescent="0.4"/>
    <row r="15" spans="1:11" ht="12" customHeight="1" x14ac:dyDescent="0.4"/>
    <row r="16" spans="1:11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</sheetData>
  <mergeCells count="2">
    <mergeCell ref="A1:K2"/>
    <mergeCell ref="A4:C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r:id="rId1"/>
  <headerFooter differentOddEven="1">
    <evenHeader>&amp;R&amp;"ＭＳ 明朝,標準" 17 保健及び衛生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9"/>
  <sheetViews>
    <sheetView showGridLines="0" zoomScaleNormal="100" zoomScaleSheetLayoutView="80" workbookViewId="0">
      <selection sqref="A1:BF2"/>
    </sheetView>
  </sheetViews>
  <sheetFormatPr defaultColWidth="7.5" defaultRowHeight="7.9" customHeight="1" x14ac:dyDescent="0.4"/>
  <cols>
    <col min="1" max="58" width="1.5" style="25" customWidth="1"/>
    <col min="59" max="16384" width="7.5" style="25"/>
  </cols>
  <sheetData>
    <row r="1" spans="1:59" ht="12" customHeight="1" x14ac:dyDescent="0.4">
      <c r="A1" s="347" t="s">
        <v>40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  <c r="AB1" s="347"/>
      <c r="AC1" s="347"/>
      <c r="AD1" s="347"/>
      <c r="AE1" s="347"/>
      <c r="AF1" s="347"/>
      <c r="AG1" s="347"/>
      <c r="AH1" s="347"/>
      <c r="AI1" s="347"/>
      <c r="AJ1" s="347"/>
      <c r="AK1" s="347"/>
      <c r="AL1" s="347"/>
      <c r="AM1" s="347"/>
      <c r="AN1" s="347"/>
      <c r="AO1" s="347"/>
      <c r="AP1" s="347"/>
      <c r="AQ1" s="347"/>
      <c r="AR1" s="347"/>
      <c r="AS1" s="347"/>
      <c r="AT1" s="347"/>
      <c r="AU1" s="347"/>
      <c r="AV1" s="347"/>
      <c r="AW1" s="347"/>
      <c r="AX1" s="347"/>
      <c r="AY1" s="347"/>
      <c r="AZ1" s="347"/>
      <c r="BA1" s="347"/>
      <c r="BB1" s="347"/>
      <c r="BC1" s="347"/>
      <c r="BD1" s="347"/>
      <c r="BE1" s="347"/>
      <c r="BF1" s="347"/>
    </row>
    <row r="2" spans="1:59" ht="12" customHeight="1" x14ac:dyDescent="0.4">
      <c r="A2" s="347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  <c r="AT2" s="347"/>
      <c r="AU2" s="347"/>
      <c r="AV2" s="347"/>
      <c r="AW2" s="347"/>
      <c r="AX2" s="347"/>
      <c r="AY2" s="347"/>
      <c r="AZ2" s="347"/>
      <c r="BA2" s="347"/>
      <c r="BB2" s="347"/>
      <c r="BC2" s="347"/>
      <c r="BD2" s="347"/>
      <c r="BE2" s="347"/>
      <c r="BF2" s="347"/>
    </row>
    <row r="3" spans="1:59" ht="12" customHeight="1" x14ac:dyDescent="0.4"/>
    <row r="4" spans="1:59" ht="12" customHeight="1" x14ac:dyDescent="0.4">
      <c r="A4" s="348" t="s">
        <v>39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</row>
    <row r="5" spans="1:59" ht="12" customHeight="1" x14ac:dyDescent="0.4">
      <c r="A5" s="349" t="s">
        <v>1</v>
      </c>
      <c r="B5" s="350"/>
      <c r="C5" s="350"/>
      <c r="D5" s="350"/>
      <c r="E5" s="350"/>
      <c r="F5" s="350"/>
      <c r="G5" s="350"/>
      <c r="H5" s="350"/>
      <c r="I5" s="353" t="s">
        <v>38</v>
      </c>
      <c r="J5" s="353"/>
      <c r="K5" s="353"/>
      <c r="L5" s="353"/>
      <c r="M5" s="353"/>
      <c r="N5" s="353"/>
      <c r="O5" s="353"/>
      <c r="P5" s="353" t="s">
        <v>37</v>
      </c>
      <c r="Q5" s="353"/>
      <c r="R5" s="353"/>
      <c r="S5" s="353"/>
      <c r="T5" s="353"/>
      <c r="U5" s="353"/>
      <c r="V5" s="353"/>
      <c r="W5" s="353" t="s">
        <v>36</v>
      </c>
      <c r="X5" s="353"/>
      <c r="Y5" s="353"/>
      <c r="Z5" s="353"/>
      <c r="AA5" s="353"/>
      <c r="AB5" s="353"/>
      <c r="AC5" s="353"/>
      <c r="AD5" s="353" t="s">
        <v>35</v>
      </c>
      <c r="AE5" s="353"/>
      <c r="AF5" s="353"/>
      <c r="AG5" s="353"/>
      <c r="AH5" s="353"/>
      <c r="AI5" s="353"/>
      <c r="AJ5" s="353"/>
      <c r="AK5" s="353" t="s">
        <v>34</v>
      </c>
      <c r="AL5" s="353"/>
      <c r="AM5" s="353"/>
      <c r="AN5" s="353"/>
      <c r="AO5" s="353"/>
      <c r="AP5" s="353"/>
      <c r="AQ5" s="353"/>
      <c r="AR5" s="353" t="s">
        <v>33</v>
      </c>
      <c r="AS5" s="353"/>
      <c r="AT5" s="353"/>
      <c r="AU5" s="353"/>
      <c r="AV5" s="353"/>
      <c r="AW5" s="353"/>
      <c r="AX5" s="353"/>
      <c r="AY5" s="355" t="s">
        <v>32</v>
      </c>
      <c r="AZ5" s="355"/>
      <c r="BA5" s="355"/>
      <c r="BB5" s="355"/>
      <c r="BC5" s="355"/>
      <c r="BD5" s="355"/>
      <c r="BE5" s="355"/>
      <c r="BF5" s="356"/>
    </row>
    <row r="6" spans="1:59" ht="12" customHeight="1" x14ac:dyDescent="0.4">
      <c r="A6" s="351"/>
      <c r="B6" s="352"/>
      <c r="C6" s="352"/>
      <c r="D6" s="352"/>
      <c r="E6" s="352"/>
      <c r="F6" s="352"/>
      <c r="G6" s="352"/>
      <c r="H6" s="352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7"/>
      <c r="AZ6" s="357"/>
      <c r="BA6" s="357"/>
      <c r="BB6" s="357"/>
      <c r="BC6" s="357"/>
      <c r="BD6" s="357"/>
      <c r="BE6" s="357"/>
      <c r="BF6" s="358"/>
    </row>
    <row r="7" spans="1:59" ht="12" customHeight="1" x14ac:dyDescent="0.4">
      <c r="A7" s="37"/>
      <c r="B7" s="37"/>
      <c r="C7" s="37"/>
      <c r="D7" s="37"/>
      <c r="E7" s="37"/>
      <c r="F7" s="37"/>
      <c r="G7" s="37"/>
      <c r="H7" s="36"/>
      <c r="I7" s="35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3"/>
      <c r="AZ7" s="33"/>
      <c r="BA7" s="33"/>
      <c r="BB7" s="33"/>
      <c r="BC7" s="33"/>
      <c r="BD7" s="33"/>
      <c r="BE7" s="33"/>
      <c r="BF7" s="33"/>
    </row>
    <row r="8" spans="1:59" ht="12" customHeight="1" x14ac:dyDescent="0.4">
      <c r="A8" s="342" t="s">
        <v>21</v>
      </c>
      <c r="B8" s="342"/>
      <c r="C8" s="342"/>
      <c r="D8" s="342">
        <v>24</v>
      </c>
      <c r="E8" s="342"/>
      <c r="F8" s="342"/>
      <c r="G8" s="342" t="s">
        <v>22</v>
      </c>
      <c r="H8" s="343"/>
      <c r="I8" s="345">
        <v>732</v>
      </c>
      <c r="J8" s="346"/>
      <c r="K8" s="346"/>
      <c r="L8" s="346"/>
      <c r="M8" s="346"/>
      <c r="N8" s="346"/>
      <c r="O8" s="346"/>
      <c r="P8" s="346">
        <v>737</v>
      </c>
      <c r="Q8" s="346"/>
      <c r="R8" s="346"/>
      <c r="S8" s="346"/>
      <c r="T8" s="346"/>
      <c r="U8" s="346"/>
      <c r="V8" s="346"/>
      <c r="W8" s="346">
        <v>937</v>
      </c>
      <c r="X8" s="346"/>
      <c r="Y8" s="346"/>
      <c r="Z8" s="346"/>
      <c r="AA8" s="346"/>
      <c r="AB8" s="346"/>
      <c r="AC8" s="346"/>
      <c r="AD8" s="346">
        <v>101</v>
      </c>
      <c r="AE8" s="346"/>
      <c r="AF8" s="346"/>
      <c r="AG8" s="346"/>
      <c r="AH8" s="346"/>
      <c r="AI8" s="346"/>
      <c r="AJ8" s="346"/>
      <c r="AK8" s="346">
        <v>109</v>
      </c>
      <c r="AL8" s="346"/>
      <c r="AM8" s="346"/>
      <c r="AN8" s="346"/>
      <c r="AO8" s="346"/>
      <c r="AP8" s="346"/>
      <c r="AQ8" s="346"/>
      <c r="AR8" s="346">
        <v>2415</v>
      </c>
      <c r="AS8" s="346"/>
      <c r="AT8" s="346"/>
      <c r="AU8" s="346"/>
      <c r="AV8" s="346"/>
      <c r="AW8" s="346"/>
      <c r="AX8" s="346"/>
      <c r="AY8" s="346">
        <v>636</v>
      </c>
      <c r="AZ8" s="346"/>
      <c r="BA8" s="346"/>
      <c r="BB8" s="346"/>
      <c r="BC8" s="346"/>
      <c r="BD8" s="346"/>
      <c r="BE8" s="346"/>
      <c r="BF8" s="346"/>
    </row>
    <row r="9" spans="1:59" ht="12" customHeight="1" x14ac:dyDescent="0.4">
      <c r="A9" s="342"/>
      <c r="B9" s="342"/>
      <c r="C9" s="342"/>
      <c r="D9" s="342"/>
      <c r="E9" s="342"/>
      <c r="F9" s="342"/>
      <c r="G9" s="342"/>
      <c r="H9" s="343"/>
      <c r="I9" s="345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6"/>
      <c r="AJ9" s="346"/>
      <c r="AK9" s="346"/>
      <c r="AL9" s="346"/>
      <c r="AM9" s="346"/>
      <c r="AN9" s="346"/>
      <c r="AO9" s="346"/>
      <c r="AP9" s="346"/>
      <c r="AQ9" s="346"/>
      <c r="AR9" s="346"/>
      <c r="AS9" s="346"/>
      <c r="AT9" s="346"/>
      <c r="AU9" s="346"/>
      <c r="AV9" s="346"/>
      <c r="AW9" s="346"/>
      <c r="AX9" s="346"/>
      <c r="AY9" s="346"/>
      <c r="AZ9" s="346"/>
      <c r="BA9" s="346"/>
      <c r="BB9" s="346"/>
      <c r="BC9" s="346"/>
      <c r="BD9" s="346"/>
      <c r="BE9" s="346"/>
      <c r="BF9" s="346"/>
    </row>
    <row r="10" spans="1:59" ht="12" customHeight="1" x14ac:dyDescent="0.4">
      <c r="A10" s="342"/>
      <c r="B10" s="342"/>
      <c r="C10" s="342"/>
      <c r="D10" s="342">
        <v>26</v>
      </c>
      <c r="E10" s="342"/>
      <c r="F10" s="342"/>
      <c r="G10" s="342"/>
      <c r="H10" s="343"/>
      <c r="I10" s="345">
        <v>802</v>
      </c>
      <c r="J10" s="346"/>
      <c r="K10" s="346"/>
      <c r="L10" s="346"/>
      <c r="M10" s="346"/>
      <c r="N10" s="346"/>
      <c r="O10" s="346"/>
      <c r="P10" s="346">
        <v>751</v>
      </c>
      <c r="Q10" s="346"/>
      <c r="R10" s="346"/>
      <c r="S10" s="346"/>
      <c r="T10" s="346"/>
      <c r="U10" s="346"/>
      <c r="V10" s="346"/>
      <c r="W10" s="346">
        <v>1013</v>
      </c>
      <c r="X10" s="346"/>
      <c r="Y10" s="346"/>
      <c r="Z10" s="346"/>
      <c r="AA10" s="346"/>
      <c r="AB10" s="346"/>
      <c r="AC10" s="346"/>
      <c r="AD10" s="346">
        <v>85</v>
      </c>
      <c r="AE10" s="346"/>
      <c r="AF10" s="346"/>
      <c r="AG10" s="346"/>
      <c r="AH10" s="346"/>
      <c r="AI10" s="346"/>
      <c r="AJ10" s="346"/>
      <c r="AK10" s="346">
        <v>112</v>
      </c>
      <c r="AL10" s="346"/>
      <c r="AM10" s="346"/>
      <c r="AN10" s="346"/>
      <c r="AO10" s="346"/>
      <c r="AP10" s="346"/>
      <c r="AQ10" s="346"/>
      <c r="AR10" s="346">
        <v>2896</v>
      </c>
      <c r="AS10" s="346"/>
      <c r="AT10" s="346"/>
      <c r="AU10" s="346"/>
      <c r="AV10" s="346"/>
      <c r="AW10" s="346"/>
      <c r="AX10" s="346"/>
      <c r="AY10" s="346">
        <v>589</v>
      </c>
      <c r="AZ10" s="346"/>
      <c r="BA10" s="346"/>
      <c r="BB10" s="346"/>
      <c r="BC10" s="346"/>
      <c r="BD10" s="346"/>
      <c r="BE10" s="346"/>
      <c r="BF10" s="346"/>
    </row>
    <row r="11" spans="1:59" ht="12" customHeight="1" x14ac:dyDescent="0.4">
      <c r="A11" s="342"/>
      <c r="B11" s="342"/>
      <c r="C11" s="342"/>
      <c r="D11" s="342"/>
      <c r="E11" s="342"/>
      <c r="F11" s="342"/>
      <c r="G11" s="342"/>
      <c r="H11" s="343"/>
      <c r="I11" s="345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6"/>
      <c r="AN11" s="346"/>
      <c r="AO11" s="346"/>
      <c r="AP11" s="346"/>
      <c r="AQ11" s="346"/>
      <c r="AR11" s="346"/>
      <c r="AS11" s="346"/>
      <c r="AT11" s="346"/>
      <c r="AU11" s="346"/>
      <c r="AV11" s="346"/>
      <c r="AW11" s="346"/>
      <c r="AX11" s="346"/>
      <c r="AY11" s="346"/>
      <c r="AZ11" s="346"/>
      <c r="BA11" s="346"/>
      <c r="BB11" s="346"/>
      <c r="BC11" s="346"/>
      <c r="BD11" s="346"/>
      <c r="BE11" s="346"/>
      <c r="BF11" s="346"/>
    </row>
    <row r="12" spans="1:59" ht="12" customHeight="1" x14ac:dyDescent="0.4">
      <c r="A12" s="342"/>
      <c r="B12" s="342"/>
      <c r="C12" s="342"/>
      <c r="D12" s="342">
        <v>28</v>
      </c>
      <c r="E12" s="342"/>
      <c r="F12" s="342"/>
      <c r="G12" s="342"/>
      <c r="H12" s="343"/>
      <c r="I12" s="345">
        <v>850</v>
      </c>
      <c r="J12" s="346"/>
      <c r="K12" s="346"/>
      <c r="L12" s="346"/>
      <c r="M12" s="346"/>
      <c r="N12" s="346"/>
      <c r="O12" s="346"/>
      <c r="P12" s="346">
        <v>732</v>
      </c>
      <c r="Q12" s="346"/>
      <c r="R12" s="346"/>
      <c r="S12" s="346"/>
      <c r="T12" s="346"/>
      <c r="U12" s="346"/>
      <c r="V12" s="346"/>
      <c r="W12" s="346">
        <v>1143</v>
      </c>
      <c r="X12" s="346"/>
      <c r="Y12" s="346"/>
      <c r="Z12" s="346"/>
      <c r="AA12" s="346"/>
      <c r="AB12" s="346"/>
      <c r="AC12" s="346"/>
      <c r="AD12" s="346">
        <v>121</v>
      </c>
      <c r="AE12" s="346"/>
      <c r="AF12" s="346"/>
      <c r="AG12" s="346"/>
      <c r="AH12" s="346"/>
      <c r="AI12" s="346"/>
      <c r="AJ12" s="346"/>
      <c r="AK12" s="346">
        <v>118</v>
      </c>
      <c r="AL12" s="346"/>
      <c r="AM12" s="346"/>
      <c r="AN12" s="346"/>
      <c r="AO12" s="346"/>
      <c r="AP12" s="346"/>
      <c r="AQ12" s="346"/>
      <c r="AR12" s="346">
        <v>3257</v>
      </c>
      <c r="AS12" s="346"/>
      <c r="AT12" s="346"/>
      <c r="AU12" s="346"/>
      <c r="AV12" s="346"/>
      <c r="AW12" s="346"/>
      <c r="AX12" s="346"/>
      <c r="AY12" s="346">
        <v>557</v>
      </c>
      <c r="AZ12" s="346"/>
      <c r="BA12" s="346"/>
      <c r="BB12" s="346"/>
      <c r="BC12" s="346"/>
      <c r="BD12" s="346"/>
      <c r="BE12" s="346"/>
      <c r="BF12" s="346"/>
      <c r="BG12" s="32"/>
    </row>
    <row r="13" spans="1:59" ht="12" customHeight="1" x14ac:dyDescent="0.4">
      <c r="A13" s="342"/>
      <c r="B13" s="342"/>
      <c r="C13" s="342"/>
      <c r="D13" s="342"/>
      <c r="E13" s="342"/>
      <c r="F13" s="342"/>
      <c r="G13" s="342"/>
      <c r="H13" s="343"/>
      <c r="I13" s="345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6"/>
      <c r="AQ13" s="346"/>
      <c r="AR13" s="346"/>
      <c r="AS13" s="346"/>
      <c r="AT13" s="346"/>
      <c r="AU13" s="346"/>
      <c r="AV13" s="346"/>
      <c r="AW13" s="346"/>
      <c r="AX13" s="346"/>
      <c r="AY13" s="346"/>
      <c r="AZ13" s="346"/>
      <c r="BA13" s="346"/>
      <c r="BB13" s="346"/>
      <c r="BC13" s="346"/>
      <c r="BD13" s="346"/>
      <c r="BE13" s="346"/>
      <c r="BF13" s="346"/>
      <c r="BG13" s="32"/>
    </row>
    <row r="14" spans="1:59" ht="12" customHeight="1" x14ac:dyDescent="0.4">
      <c r="A14" s="342"/>
      <c r="B14" s="342"/>
      <c r="C14" s="342"/>
      <c r="D14" s="342">
        <v>30</v>
      </c>
      <c r="E14" s="342"/>
      <c r="F14" s="342"/>
      <c r="G14" s="342"/>
      <c r="H14" s="343"/>
      <c r="I14" s="344">
        <v>891</v>
      </c>
      <c r="J14" s="341"/>
      <c r="K14" s="341"/>
      <c r="L14" s="341"/>
      <c r="M14" s="341"/>
      <c r="N14" s="341"/>
      <c r="O14" s="341"/>
      <c r="P14" s="341">
        <v>756</v>
      </c>
      <c r="Q14" s="341"/>
      <c r="R14" s="341"/>
      <c r="S14" s="341"/>
      <c r="T14" s="341"/>
      <c r="U14" s="341"/>
      <c r="V14" s="341"/>
      <c r="W14" s="341">
        <v>1265</v>
      </c>
      <c r="X14" s="341"/>
      <c r="Y14" s="341"/>
      <c r="Z14" s="341"/>
      <c r="AA14" s="341"/>
      <c r="AB14" s="341"/>
      <c r="AC14" s="341"/>
      <c r="AD14" s="341">
        <v>123</v>
      </c>
      <c r="AE14" s="341"/>
      <c r="AF14" s="341"/>
      <c r="AG14" s="341"/>
      <c r="AH14" s="341"/>
      <c r="AI14" s="341"/>
      <c r="AJ14" s="341"/>
      <c r="AK14" s="341">
        <v>127</v>
      </c>
      <c r="AL14" s="341"/>
      <c r="AM14" s="341"/>
      <c r="AN14" s="341"/>
      <c r="AO14" s="341"/>
      <c r="AP14" s="341"/>
      <c r="AQ14" s="341"/>
      <c r="AR14" s="341">
        <v>3413</v>
      </c>
      <c r="AS14" s="341"/>
      <c r="AT14" s="341"/>
      <c r="AU14" s="341"/>
      <c r="AV14" s="341"/>
      <c r="AW14" s="341"/>
      <c r="AX14" s="341"/>
      <c r="AY14" s="341">
        <v>471</v>
      </c>
      <c r="AZ14" s="341"/>
      <c r="BA14" s="341"/>
      <c r="BB14" s="341"/>
      <c r="BC14" s="341"/>
      <c r="BD14" s="341"/>
      <c r="BE14" s="341"/>
      <c r="BF14" s="341"/>
    </row>
    <row r="15" spans="1:59" ht="12" customHeight="1" x14ac:dyDescent="0.4">
      <c r="G15" s="342"/>
      <c r="H15" s="343"/>
    </row>
    <row r="16" spans="1:59" ht="12" customHeight="1" x14ac:dyDescent="0.4">
      <c r="A16" s="342" t="s">
        <v>24</v>
      </c>
      <c r="B16" s="342"/>
      <c r="C16" s="342"/>
      <c r="D16" s="342">
        <v>2</v>
      </c>
      <c r="E16" s="342"/>
      <c r="F16" s="342"/>
      <c r="G16" s="342" t="s">
        <v>31</v>
      </c>
      <c r="H16" s="343"/>
      <c r="I16" s="344">
        <v>900</v>
      </c>
      <c r="J16" s="341"/>
      <c r="K16" s="341"/>
      <c r="L16" s="341"/>
      <c r="M16" s="341"/>
      <c r="N16" s="341"/>
      <c r="O16" s="341"/>
      <c r="P16" s="341">
        <v>737</v>
      </c>
      <c r="Q16" s="341"/>
      <c r="R16" s="341"/>
      <c r="S16" s="341"/>
      <c r="T16" s="341"/>
      <c r="U16" s="341"/>
      <c r="V16" s="341"/>
      <c r="W16" s="341">
        <v>1327</v>
      </c>
      <c r="X16" s="341"/>
      <c r="Y16" s="341"/>
      <c r="Z16" s="341"/>
      <c r="AA16" s="341"/>
      <c r="AB16" s="341"/>
      <c r="AC16" s="341"/>
      <c r="AD16" s="341">
        <v>125</v>
      </c>
      <c r="AE16" s="341"/>
      <c r="AF16" s="341"/>
      <c r="AG16" s="341"/>
      <c r="AH16" s="341"/>
      <c r="AI16" s="341"/>
      <c r="AJ16" s="341"/>
      <c r="AK16" s="341">
        <v>123</v>
      </c>
      <c r="AL16" s="341"/>
      <c r="AM16" s="341"/>
      <c r="AN16" s="341"/>
      <c r="AO16" s="341"/>
      <c r="AP16" s="341"/>
      <c r="AQ16" s="341"/>
      <c r="AR16" s="341">
        <v>3736</v>
      </c>
      <c r="AS16" s="341"/>
      <c r="AT16" s="341"/>
      <c r="AU16" s="341"/>
      <c r="AV16" s="341"/>
      <c r="AW16" s="341"/>
      <c r="AX16" s="341"/>
      <c r="AY16" s="341">
        <v>420</v>
      </c>
      <c r="AZ16" s="341"/>
      <c r="BA16" s="341"/>
      <c r="BB16" s="341"/>
      <c r="BC16" s="341"/>
      <c r="BD16" s="341"/>
      <c r="BE16" s="341"/>
      <c r="BF16" s="341"/>
      <c r="BG16" s="31"/>
    </row>
    <row r="17" spans="1:59" ht="12" customHeight="1" x14ac:dyDescent="0.4">
      <c r="A17" s="30"/>
      <c r="B17" s="30"/>
      <c r="C17" s="30"/>
      <c r="D17" s="30"/>
      <c r="E17" s="30"/>
      <c r="F17" s="30"/>
      <c r="G17" s="30"/>
      <c r="H17" s="29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6"/>
    </row>
    <row r="18" spans="1:59" ht="12" customHeight="1" x14ac:dyDescent="0.4">
      <c r="A18" s="27" t="s">
        <v>30</v>
      </c>
      <c r="BG18" s="26"/>
    </row>
    <row r="19" spans="1:59" ht="12" customHeight="1" x14ac:dyDescent="0.4">
      <c r="BG19" s="26"/>
    </row>
    <row r="20" spans="1:59" ht="12" customHeight="1" x14ac:dyDescent="0.4">
      <c r="BG20" s="26"/>
    </row>
    <row r="21" spans="1:59" ht="12" customHeight="1" x14ac:dyDescent="0.4">
      <c r="BG21" s="26"/>
    </row>
    <row r="22" spans="1:59" ht="12" customHeight="1" x14ac:dyDescent="0.4">
      <c r="BG22" s="26"/>
    </row>
    <row r="23" spans="1:59" ht="12" customHeight="1" x14ac:dyDescent="0.4">
      <c r="BG23" s="26"/>
    </row>
    <row r="24" spans="1:59" ht="12" customHeight="1" x14ac:dyDescent="0.4">
      <c r="BG24" s="26"/>
    </row>
    <row r="25" spans="1:59" ht="12" customHeight="1" x14ac:dyDescent="0.4">
      <c r="BG25" s="26"/>
    </row>
    <row r="26" spans="1:59" ht="12" customHeight="1" x14ac:dyDescent="0.4"/>
    <row r="27" spans="1:59" ht="12" customHeight="1" x14ac:dyDescent="0.4"/>
    <row r="28" spans="1:59" ht="12" customHeight="1" x14ac:dyDescent="0.4"/>
    <row r="29" spans="1:59" ht="12" customHeight="1" x14ac:dyDescent="0.4"/>
  </sheetData>
  <mergeCells count="91">
    <mergeCell ref="A1:BF2"/>
    <mergeCell ref="A4:BF4"/>
    <mergeCell ref="A5:H6"/>
    <mergeCell ref="I5:O6"/>
    <mergeCell ref="P5:V6"/>
    <mergeCell ref="W5:AC6"/>
    <mergeCell ref="AD5:AJ6"/>
    <mergeCell ref="AK5:AQ6"/>
    <mergeCell ref="AR5:AX6"/>
    <mergeCell ref="AY5:BF6"/>
    <mergeCell ref="A10:C10"/>
    <mergeCell ref="D8:F8"/>
    <mergeCell ref="G10:H10"/>
    <mergeCell ref="I8:O8"/>
    <mergeCell ref="P8:V8"/>
    <mergeCell ref="A8:C8"/>
    <mergeCell ref="G8:H8"/>
    <mergeCell ref="A9:C9"/>
    <mergeCell ref="D9:F9"/>
    <mergeCell ref="G9:H9"/>
    <mergeCell ref="I9:O9"/>
    <mergeCell ref="P9:V9"/>
    <mergeCell ref="AR8:AX8"/>
    <mergeCell ref="AY8:BF8"/>
    <mergeCell ref="W10:AC10"/>
    <mergeCell ref="AD10:AJ10"/>
    <mergeCell ref="AK10:AQ10"/>
    <mergeCell ref="AR10:AX10"/>
    <mergeCell ref="AR9:AX9"/>
    <mergeCell ref="AY9:BF9"/>
    <mergeCell ref="W8:AC8"/>
    <mergeCell ref="AD8:AJ8"/>
    <mergeCell ref="AK8:AQ8"/>
    <mergeCell ref="W9:AC9"/>
    <mergeCell ref="AD9:AJ9"/>
    <mergeCell ref="AK9:AQ9"/>
    <mergeCell ref="A11:C11"/>
    <mergeCell ref="D11:F11"/>
    <mergeCell ref="G11:H11"/>
    <mergeCell ref="I11:O11"/>
    <mergeCell ref="P11:V11"/>
    <mergeCell ref="AY10:BF10"/>
    <mergeCell ref="AD11:AJ11"/>
    <mergeCell ref="AK11:AQ11"/>
    <mergeCell ref="AR11:AX11"/>
    <mergeCell ref="AY11:BF11"/>
    <mergeCell ref="D10:F10"/>
    <mergeCell ref="G12:H12"/>
    <mergeCell ref="I10:O10"/>
    <mergeCell ref="P10:V10"/>
    <mergeCell ref="W11:AC11"/>
    <mergeCell ref="AD13:AJ13"/>
    <mergeCell ref="AK13:AQ13"/>
    <mergeCell ref="AR13:AX13"/>
    <mergeCell ref="AY13:BF13"/>
    <mergeCell ref="W12:AC12"/>
    <mergeCell ref="AD12:AJ12"/>
    <mergeCell ref="AK12:AQ12"/>
    <mergeCell ref="AR12:AX12"/>
    <mergeCell ref="AY12:BF12"/>
    <mergeCell ref="W13:AC13"/>
    <mergeCell ref="A14:C14"/>
    <mergeCell ref="D12:F12"/>
    <mergeCell ref="G14:H14"/>
    <mergeCell ref="I12:O12"/>
    <mergeCell ref="P12:V12"/>
    <mergeCell ref="A12:C12"/>
    <mergeCell ref="D14:F14"/>
    <mergeCell ref="I14:O14"/>
    <mergeCell ref="P14:V14"/>
    <mergeCell ref="A13:C13"/>
    <mergeCell ref="D13:F13"/>
    <mergeCell ref="G13:H13"/>
    <mergeCell ref="I13:O13"/>
    <mergeCell ref="P13:V13"/>
    <mergeCell ref="A16:C16"/>
    <mergeCell ref="D16:F16"/>
    <mergeCell ref="G15:H15"/>
    <mergeCell ref="I16:O16"/>
    <mergeCell ref="P16:V16"/>
    <mergeCell ref="G16:H16"/>
    <mergeCell ref="AD14:AJ14"/>
    <mergeCell ref="AK14:AQ14"/>
    <mergeCell ref="AR14:AX14"/>
    <mergeCell ref="AY14:BF14"/>
    <mergeCell ref="W14:AC14"/>
    <mergeCell ref="W16:AC16"/>
    <mergeCell ref="AD16:AJ16"/>
    <mergeCell ref="AK16:AQ16"/>
    <mergeCell ref="AR16:AX16"/>
    <mergeCell ref="AY16:BF1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&amp;R&amp;"ＭＳ 明朝,標準" 17 保健及び衛生</evenHeader>
    <firstHeader xml:space="preserve">&amp;C&amp;"ＭＳ ゴシック,太字"&amp;18
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showGridLines="0" zoomScale="85" zoomScaleNormal="85" zoomScaleSheetLayoutView="100" zoomScalePageLayoutView="85" workbookViewId="0">
      <selection sqref="A1:L2"/>
    </sheetView>
  </sheetViews>
  <sheetFormatPr defaultColWidth="7.5" defaultRowHeight="7.9" customHeight="1" x14ac:dyDescent="0.4"/>
  <cols>
    <col min="1" max="1" width="4.5" style="67" customWidth="1"/>
    <col min="2" max="2" width="3" style="67" customWidth="1"/>
    <col min="3" max="8" width="7.5" style="67" customWidth="1"/>
    <col min="9" max="9" width="9" style="67" customWidth="1"/>
    <col min="10" max="11" width="7.5" style="67" customWidth="1"/>
    <col min="12" max="18" width="9" style="67" customWidth="1"/>
    <col min="19" max="19" width="7.5" style="67" customWidth="1"/>
    <col min="20" max="20" width="9" style="67" customWidth="1"/>
    <col min="21" max="22" width="7.5" style="67" customWidth="1"/>
    <col min="23" max="16384" width="7.5" style="67"/>
  </cols>
  <sheetData>
    <row r="1" spans="1:22" ht="12" customHeight="1" x14ac:dyDescent="0.4">
      <c r="A1" s="490" t="s">
        <v>430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22" ht="12" customHeight="1" x14ac:dyDescent="0.4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22" ht="12" customHeight="1" x14ac:dyDescent="0.4"/>
    <row r="4" spans="1:22" ht="36" customHeight="1" x14ac:dyDescent="0.4">
      <c r="A4" s="685" t="s">
        <v>429</v>
      </c>
      <c r="B4" s="685"/>
      <c r="C4" s="685"/>
      <c r="D4" s="677" t="s">
        <v>428</v>
      </c>
      <c r="E4" s="678"/>
      <c r="F4" s="689"/>
      <c r="G4" s="684" t="s">
        <v>427</v>
      </c>
      <c r="H4" s="685"/>
      <c r="I4" s="685"/>
      <c r="J4" s="684" t="s">
        <v>426</v>
      </c>
      <c r="K4" s="685"/>
      <c r="L4" s="685"/>
      <c r="M4" s="685" t="s">
        <v>425</v>
      </c>
      <c r="N4" s="685"/>
      <c r="O4" s="685"/>
      <c r="P4" s="684" t="s">
        <v>424</v>
      </c>
      <c r="Q4" s="685"/>
      <c r="R4" s="685"/>
      <c r="S4" s="684" t="s">
        <v>423</v>
      </c>
      <c r="T4" s="685"/>
      <c r="U4" s="686" t="s">
        <v>422</v>
      </c>
      <c r="V4" s="685"/>
    </row>
    <row r="5" spans="1:22" ht="24" customHeight="1" x14ac:dyDescent="0.4">
      <c r="A5" s="687"/>
      <c r="B5" s="687"/>
      <c r="C5" s="687"/>
      <c r="D5" s="253" t="s">
        <v>420</v>
      </c>
      <c r="E5" s="253" t="s">
        <v>419</v>
      </c>
      <c r="F5" s="253" t="s">
        <v>421</v>
      </c>
      <c r="G5" s="253" t="s">
        <v>420</v>
      </c>
      <c r="H5" s="253" t="s">
        <v>419</v>
      </c>
      <c r="I5" s="253" t="s">
        <v>421</v>
      </c>
      <c r="J5" s="253" t="s">
        <v>420</v>
      </c>
      <c r="K5" s="253" t="s">
        <v>419</v>
      </c>
      <c r="L5" s="253" t="s">
        <v>421</v>
      </c>
      <c r="M5" s="254" t="s">
        <v>420</v>
      </c>
      <c r="N5" s="253" t="s">
        <v>419</v>
      </c>
      <c r="O5" s="253" t="s">
        <v>421</v>
      </c>
      <c r="P5" s="253" t="s">
        <v>420</v>
      </c>
      <c r="Q5" s="253" t="s">
        <v>419</v>
      </c>
      <c r="R5" s="253" t="s">
        <v>421</v>
      </c>
      <c r="S5" s="253" t="s">
        <v>420</v>
      </c>
      <c r="T5" s="253" t="s">
        <v>419</v>
      </c>
      <c r="U5" s="253" t="s">
        <v>420</v>
      </c>
      <c r="V5" s="253" t="s">
        <v>419</v>
      </c>
    </row>
    <row r="6" spans="1:22" ht="12" customHeight="1" x14ac:dyDescent="0.4">
      <c r="A6" s="688"/>
      <c r="B6" s="688"/>
      <c r="C6" s="688"/>
      <c r="D6" s="252" t="s">
        <v>418</v>
      </c>
      <c r="E6" s="252" t="s">
        <v>416</v>
      </c>
      <c r="F6" s="252" t="s">
        <v>416</v>
      </c>
      <c r="G6" s="252" t="s">
        <v>417</v>
      </c>
      <c r="H6" s="252" t="s">
        <v>417</v>
      </c>
      <c r="I6" s="252" t="s">
        <v>417</v>
      </c>
      <c r="J6" s="252" t="s">
        <v>416</v>
      </c>
      <c r="K6" s="252" t="s">
        <v>416</v>
      </c>
      <c r="L6" s="252" t="s">
        <v>416</v>
      </c>
      <c r="M6" s="72" t="s">
        <v>415</v>
      </c>
      <c r="N6" s="252" t="s">
        <v>415</v>
      </c>
      <c r="O6" s="252" t="s">
        <v>415</v>
      </c>
      <c r="P6" s="252" t="s">
        <v>415</v>
      </c>
      <c r="Q6" s="252" t="s">
        <v>415</v>
      </c>
      <c r="R6" s="252" t="s">
        <v>415</v>
      </c>
      <c r="S6" s="252" t="s">
        <v>415</v>
      </c>
      <c r="T6" s="252" t="s">
        <v>415</v>
      </c>
      <c r="U6" s="252" t="s">
        <v>415</v>
      </c>
      <c r="V6" s="252" t="s">
        <v>415</v>
      </c>
    </row>
    <row r="7" spans="1:22" ht="24" customHeight="1" x14ac:dyDescent="0.4">
      <c r="A7" s="244" t="s">
        <v>21</v>
      </c>
      <c r="B7" s="244">
        <v>24</v>
      </c>
      <c r="C7" s="244" t="s">
        <v>414</v>
      </c>
      <c r="D7" s="240">
        <v>1E-3</v>
      </c>
      <c r="E7" s="239">
        <v>1E-3</v>
      </c>
      <c r="F7" s="239">
        <v>2E-3</v>
      </c>
      <c r="G7" s="239">
        <v>1.6E-2</v>
      </c>
      <c r="H7" s="239">
        <v>1.9E-2</v>
      </c>
      <c r="I7" s="239">
        <v>2.1000000000000001E-2</v>
      </c>
      <c r="J7" s="239">
        <v>4.2999999999999997E-2</v>
      </c>
      <c r="K7" s="239">
        <v>4.8000000000000001E-2</v>
      </c>
      <c r="L7" s="239">
        <v>4.8000000000000001E-2</v>
      </c>
      <c r="M7" s="239">
        <v>6.0000000000000001E-3</v>
      </c>
      <c r="N7" s="239">
        <v>5.0000000000000001E-3</v>
      </c>
      <c r="O7" s="239">
        <v>6.0000000000000001E-3</v>
      </c>
      <c r="P7" s="239">
        <v>1.9E-2</v>
      </c>
      <c r="Q7" s="239">
        <v>1.4999999999999999E-2</v>
      </c>
      <c r="R7" s="239">
        <v>1.6E-2</v>
      </c>
      <c r="S7" s="238">
        <v>1.92</v>
      </c>
      <c r="T7" s="238">
        <v>1.99</v>
      </c>
      <c r="U7" s="238">
        <v>0.17</v>
      </c>
      <c r="V7" s="238">
        <v>0.22</v>
      </c>
    </row>
    <row r="8" spans="1:22" ht="24" customHeight="1" x14ac:dyDescent="0.4">
      <c r="A8" s="244"/>
      <c r="B8" s="244">
        <f t="shared" ref="B8:B13" si="0">SUM(B7+1)</f>
        <v>25</v>
      </c>
      <c r="C8" s="244"/>
      <c r="D8" s="240">
        <v>1E-3</v>
      </c>
      <c r="E8" s="239">
        <v>1E-3</v>
      </c>
      <c r="F8" s="239">
        <v>2E-3</v>
      </c>
      <c r="G8" s="239">
        <v>1.4999999999999999E-2</v>
      </c>
      <c r="H8" s="239">
        <v>2.4E-2</v>
      </c>
      <c r="I8" s="239">
        <v>2.4E-2</v>
      </c>
      <c r="J8" s="239">
        <v>4.2000000000000003E-2</v>
      </c>
      <c r="K8" s="239">
        <v>4.7E-2</v>
      </c>
      <c r="L8" s="239">
        <v>4.5999999999999999E-2</v>
      </c>
      <c r="M8" s="239">
        <v>6.0000000000000001E-3</v>
      </c>
      <c r="N8" s="239">
        <v>4.0000000000000001E-3</v>
      </c>
      <c r="O8" s="239">
        <v>6.0000000000000001E-3</v>
      </c>
      <c r="P8" s="239">
        <v>1.7999999999999999E-2</v>
      </c>
      <c r="Q8" s="239">
        <v>1.4999999999999999E-2</v>
      </c>
      <c r="R8" s="239">
        <v>1.6E-2</v>
      </c>
      <c r="S8" s="238">
        <v>1.9</v>
      </c>
      <c r="T8" s="238">
        <v>2</v>
      </c>
      <c r="U8" s="238">
        <v>0.15</v>
      </c>
      <c r="V8" s="238">
        <v>0.22</v>
      </c>
    </row>
    <row r="9" spans="1:22" ht="24" customHeight="1" x14ac:dyDescent="0.4">
      <c r="A9" s="244"/>
      <c r="B9" s="244">
        <f t="shared" si="0"/>
        <v>26</v>
      </c>
      <c r="C9" s="244"/>
      <c r="D9" s="240">
        <v>1E-3</v>
      </c>
      <c r="E9" s="239">
        <v>1E-3</v>
      </c>
      <c r="F9" s="239">
        <v>2E-3</v>
      </c>
      <c r="G9" s="239">
        <v>1.7000000000000001E-2</v>
      </c>
      <c r="H9" s="239">
        <v>2.1000000000000001E-2</v>
      </c>
      <c r="I9" s="239">
        <v>2.1000000000000001E-2</v>
      </c>
      <c r="J9" s="239">
        <v>4.2000000000000003E-2</v>
      </c>
      <c r="K9" s="239">
        <v>4.7E-2</v>
      </c>
      <c r="L9" s="239">
        <v>4.8000000000000001E-2</v>
      </c>
      <c r="M9" s="239">
        <v>5.0000000000000001E-3</v>
      </c>
      <c r="N9" s="239">
        <v>4.0000000000000001E-3</v>
      </c>
      <c r="O9" s="239">
        <v>5.0000000000000001E-3</v>
      </c>
      <c r="P9" s="239">
        <v>1.7000000000000001E-2</v>
      </c>
      <c r="Q9" s="239">
        <v>1.4E-2</v>
      </c>
      <c r="R9" s="239">
        <v>1.4999999999999999E-2</v>
      </c>
      <c r="S9" s="238">
        <v>1.96</v>
      </c>
      <c r="T9" s="238">
        <v>2.0099999999999998</v>
      </c>
      <c r="U9" s="238">
        <v>0.15</v>
      </c>
      <c r="V9" s="238">
        <v>0.21</v>
      </c>
    </row>
    <row r="10" spans="1:22" s="251" customFormat="1" ht="24" customHeight="1" x14ac:dyDescent="0.4">
      <c r="A10" s="244"/>
      <c r="B10" s="244">
        <f t="shared" si="0"/>
        <v>27</v>
      </c>
      <c r="C10" s="244"/>
      <c r="D10" s="240">
        <v>1E-3</v>
      </c>
      <c r="E10" s="239">
        <v>1E-3</v>
      </c>
      <c r="F10" s="239">
        <v>2E-3</v>
      </c>
      <c r="G10" s="239">
        <v>1.4E-2</v>
      </c>
      <c r="H10" s="239">
        <v>2.1000000000000001E-2</v>
      </c>
      <c r="I10" s="239">
        <v>0.02</v>
      </c>
      <c r="J10" s="239">
        <v>4.2000000000000003E-2</v>
      </c>
      <c r="K10" s="239">
        <v>4.7E-2</v>
      </c>
      <c r="L10" s="239">
        <v>4.7E-2</v>
      </c>
      <c r="M10" s="239">
        <v>5.0000000000000001E-3</v>
      </c>
      <c r="N10" s="239">
        <v>3.0000000000000001E-3</v>
      </c>
      <c r="O10" s="239">
        <v>5.0000000000000001E-3</v>
      </c>
      <c r="P10" s="239">
        <v>1.7000000000000001E-2</v>
      </c>
      <c r="Q10" s="239">
        <v>1.2999999999999999E-2</v>
      </c>
      <c r="R10" s="239">
        <v>1.4999999999999999E-2</v>
      </c>
      <c r="S10" s="238">
        <v>1.97</v>
      </c>
      <c r="T10" s="238">
        <v>2.0499999999999998</v>
      </c>
      <c r="U10" s="238">
        <v>0.14000000000000001</v>
      </c>
      <c r="V10" s="238">
        <v>0.23</v>
      </c>
    </row>
    <row r="11" spans="1:22" s="251" customFormat="1" ht="24" customHeight="1" x14ac:dyDescent="0.4">
      <c r="A11" s="244"/>
      <c r="B11" s="244">
        <f t="shared" si="0"/>
        <v>28</v>
      </c>
      <c r="C11" s="244"/>
      <c r="D11" s="240">
        <v>0</v>
      </c>
      <c r="E11" s="239">
        <v>0</v>
      </c>
      <c r="F11" s="239">
        <v>2E-3</v>
      </c>
      <c r="G11" s="239">
        <v>1.4999999999999999E-2</v>
      </c>
      <c r="H11" s="239">
        <v>1.9E-2</v>
      </c>
      <c r="I11" s="239">
        <v>1.7999999999999999E-2</v>
      </c>
      <c r="J11" s="239">
        <v>3.9E-2</v>
      </c>
      <c r="K11" s="239">
        <v>3.9E-2</v>
      </c>
      <c r="L11" s="239">
        <v>4.3999999999999997E-2</v>
      </c>
      <c r="M11" s="239">
        <v>4.0000000000000001E-3</v>
      </c>
      <c r="N11" s="239">
        <v>3.0000000000000001E-3</v>
      </c>
      <c r="O11" s="239">
        <v>4.0000000000000001E-3</v>
      </c>
      <c r="P11" s="239">
        <v>1.4999999999999999E-2</v>
      </c>
      <c r="Q11" s="239">
        <v>1.2999999999999999E-2</v>
      </c>
      <c r="R11" s="239">
        <v>1.2999999999999999E-2</v>
      </c>
      <c r="S11" s="238">
        <v>1.98</v>
      </c>
      <c r="T11" s="238">
        <v>2.0299999999999998</v>
      </c>
      <c r="U11" s="238">
        <v>0.14000000000000001</v>
      </c>
      <c r="V11" s="238">
        <v>0.21</v>
      </c>
    </row>
    <row r="12" spans="1:22" ht="24" customHeight="1" x14ac:dyDescent="0.4">
      <c r="A12" s="244"/>
      <c r="B12" s="244">
        <f t="shared" si="0"/>
        <v>29</v>
      </c>
      <c r="C12" s="244"/>
      <c r="D12" s="240">
        <v>1E-3</v>
      </c>
      <c r="E12" s="239">
        <v>0</v>
      </c>
      <c r="F12" s="239">
        <v>1E-3</v>
      </c>
      <c r="G12" s="239">
        <v>1.4999999999999999E-2</v>
      </c>
      <c r="H12" s="239">
        <v>1.7999999999999999E-2</v>
      </c>
      <c r="I12" s="239">
        <v>1.4999999999999999E-2</v>
      </c>
      <c r="J12" s="239">
        <v>0.04</v>
      </c>
      <c r="K12" s="239">
        <v>3.7999999999999999E-2</v>
      </c>
      <c r="L12" s="239">
        <v>4.3999999999999997E-2</v>
      </c>
      <c r="M12" s="239">
        <v>5.0000000000000001E-3</v>
      </c>
      <c r="N12" s="239">
        <v>3.0000000000000001E-3</v>
      </c>
      <c r="O12" s="239">
        <v>4.0000000000000001E-3</v>
      </c>
      <c r="P12" s="239">
        <v>1.6E-2</v>
      </c>
      <c r="Q12" s="239">
        <v>1.4E-2</v>
      </c>
      <c r="R12" s="239">
        <v>1.4E-2</v>
      </c>
      <c r="S12" s="238">
        <v>1.98</v>
      </c>
      <c r="T12" s="238">
        <v>2.04</v>
      </c>
      <c r="U12" s="238">
        <v>0.15</v>
      </c>
      <c r="V12" s="238">
        <v>0.18</v>
      </c>
    </row>
    <row r="13" spans="1:22" ht="24" customHeight="1" x14ac:dyDescent="0.4">
      <c r="A13" s="244"/>
      <c r="B13" s="244">
        <f t="shared" si="0"/>
        <v>30</v>
      </c>
      <c r="C13" s="244"/>
      <c r="D13" s="240">
        <v>1E-3</v>
      </c>
      <c r="E13" s="239">
        <v>0</v>
      </c>
      <c r="F13" s="239">
        <v>1E-3</v>
      </c>
      <c r="G13" s="239">
        <v>1.4999999999999999E-2</v>
      </c>
      <c r="H13" s="239">
        <v>1.9E-2</v>
      </c>
      <c r="I13" s="239">
        <v>1.0999999999999999E-2</v>
      </c>
      <c r="J13" s="239">
        <v>0.04</v>
      </c>
      <c r="K13" s="239">
        <v>3.6999999999999998E-2</v>
      </c>
      <c r="L13" s="239">
        <v>3.1E-2</v>
      </c>
      <c r="M13" s="239">
        <v>4.0000000000000001E-3</v>
      </c>
      <c r="N13" s="239">
        <v>3.0000000000000001E-3</v>
      </c>
      <c r="O13" s="239">
        <v>4.0000000000000001E-3</v>
      </c>
      <c r="P13" s="239">
        <v>1.4E-2</v>
      </c>
      <c r="Q13" s="239">
        <v>1.2E-2</v>
      </c>
      <c r="R13" s="239">
        <v>1.0999999999999999E-2</v>
      </c>
      <c r="S13" s="238">
        <v>1.96</v>
      </c>
      <c r="T13" s="238">
        <v>2.0099999999999998</v>
      </c>
      <c r="U13" s="238">
        <v>0.14000000000000001</v>
      </c>
      <c r="V13" s="238">
        <v>0.13</v>
      </c>
    </row>
    <row r="14" spans="1:22" s="251" customFormat="1" ht="24" customHeight="1" x14ac:dyDescent="0.4">
      <c r="A14" s="244" t="s">
        <v>413</v>
      </c>
      <c r="B14" s="244" t="s">
        <v>412</v>
      </c>
      <c r="C14" s="244"/>
      <c r="D14" s="240">
        <v>0</v>
      </c>
      <c r="E14" s="239">
        <v>0</v>
      </c>
      <c r="F14" s="239">
        <v>0</v>
      </c>
      <c r="G14" s="239">
        <v>1.4999999999999999E-2</v>
      </c>
      <c r="H14" s="239">
        <v>1.7999999999999999E-2</v>
      </c>
      <c r="I14" s="239">
        <v>0.01</v>
      </c>
      <c r="J14" s="239">
        <v>3.9E-2</v>
      </c>
      <c r="K14" s="239">
        <v>0.04</v>
      </c>
      <c r="L14" s="239">
        <v>3.4000000000000002E-2</v>
      </c>
      <c r="M14" s="239">
        <v>3.0000000000000001E-3</v>
      </c>
      <c r="N14" s="239">
        <v>2E-3</v>
      </c>
      <c r="O14" s="239">
        <v>2E-3</v>
      </c>
      <c r="P14" s="239">
        <v>1.2999999999999999E-2</v>
      </c>
      <c r="Q14" s="239">
        <v>1.2E-2</v>
      </c>
      <c r="R14" s="239">
        <v>0.01</v>
      </c>
      <c r="S14" s="238">
        <v>1.96</v>
      </c>
      <c r="T14" s="238">
        <v>2</v>
      </c>
      <c r="U14" s="238">
        <v>0.15</v>
      </c>
      <c r="V14" s="238">
        <v>0.11</v>
      </c>
    </row>
    <row r="15" spans="1:22" s="251" customFormat="1" ht="24" customHeight="1" x14ac:dyDescent="0.4">
      <c r="A15" s="244"/>
      <c r="B15" s="244">
        <v>2</v>
      </c>
      <c r="C15" s="244"/>
      <c r="D15" s="240">
        <v>0</v>
      </c>
      <c r="E15" s="239">
        <v>0</v>
      </c>
      <c r="F15" s="239">
        <v>0</v>
      </c>
      <c r="G15" s="239">
        <v>1.0999999999999999E-2</v>
      </c>
      <c r="H15" s="239">
        <v>1.2E-2</v>
      </c>
      <c r="I15" s="239">
        <v>1.2999999999999999E-2</v>
      </c>
      <c r="J15" s="239">
        <v>3.7999999999999999E-2</v>
      </c>
      <c r="K15" s="239">
        <v>3.9E-2</v>
      </c>
      <c r="L15" s="239">
        <v>4.2999999999999997E-2</v>
      </c>
      <c r="M15" s="239">
        <v>4.0000000000000001E-3</v>
      </c>
      <c r="N15" s="239">
        <v>2E-3</v>
      </c>
      <c r="O15" s="239">
        <v>2E-3</v>
      </c>
      <c r="P15" s="239">
        <v>1.2999999999999999E-2</v>
      </c>
      <c r="Q15" s="239">
        <v>1.0999999999999999E-2</v>
      </c>
      <c r="R15" s="239">
        <v>1.0999999999999999E-2</v>
      </c>
      <c r="S15" s="238">
        <v>2.02</v>
      </c>
      <c r="T15" s="238">
        <v>2.0099999999999998</v>
      </c>
      <c r="U15" s="238">
        <v>0.19</v>
      </c>
      <c r="V15" s="238">
        <v>0.11</v>
      </c>
    </row>
    <row r="16" spans="1:22" s="245" customFormat="1" ht="24" customHeight="1" x14ac:dyDescent="0.4">
      <c r="A16" s="250"/>
      <c r="B16" s="250">
        <v>3</v>
      </c>
      <c r="C16" s="249"/>
      <c r="D16" s="248">
        <v>0</v>
      </c>
      <c r="E16" s="247">
        <v>0</v>
      </c>
      <c r="F16" s="247">
        <v>0</v>
      </c>
      <c r="G16" s="247">
        <v>1.2E-2</v>
      </c>
      <c r="H16" s="247">
        <v>0.01</v>
      </c>
      <c r="I16" s="247">
        <v>1.0999999999999999E-2</v>
      </c>
      <c r="J16" s="247">
        <v>3.9E-2</v>
      </c>
      <c r="K16" s="247">
        <v>3.9E-2</v>
      </c>
      <c r="L16" s="247">
        <v>4.5999999999999999E-2</v>
      </c>
      <c r="M16" s="247">
        <v>4.0000000000000001E-3</v>
      </c>
      <c r="N16" s="247">
        <v>2E-3</v>
      </c>
      <c r="O16" s="247">
        <v>2E-3</v>
      </c>
      <c r="P16" s="247">
        <v>1.0999999999999999E-2</v>
      </c>
      <c r="Q16" s="247">
        <v>0.01</v>
      </c>
      <c r="R16" s="247">
        <v>0.01</v>
      </c>
      <c r="S16" s="246">
        <v>2.02</v>
      </c>
      <c r="T16" s="246">
        <v>2.0299999999999998</v>
      </c>
      <c r="U16" s="246">
        <v>0.18</v>
      </c>
      <c r="V16" s="246">
        <v>0.11</v>
      </c>
    </row>
    <row r="17" spans="1:23" ht="24" customHeight="1" x14ac:dyDescent="0.4">
      <c r="A17" s="244"/>
      <c r="B17" s="244">
        <v>4</v>
      </c>
      <c r="C17" s="243" t="s">
        <v>411</v>
      </c>
      <c r="D17" s="240">
        <v>0</v>
      </c>
      <c r="E17" s="239">
        <v>0</v>
      </c>
      <c r="F17" s="239">
        <v>0</v>
      </c>
      <c r="G17" s="239">
        <v>1.0999999999999999E-2</v>
      </c>
      <c r="H17" s="239">
        <v>0.01</v>
      </c>
      <c r="I17" s="239">
        <v>1.0999999999999999E-2</v>
      </c>
      <c r="J17" s="239">
        <v>4.7E-2</v>
      </c>
      <c r="K17" s="239">
        <v>4.5999999999999999E-2</v>
      </c>
      <c r="L17" s="239">
        <v>5.2999999999999999E-2</v>
      </c>
      <c r="M17" s="239">
        <v>1E-3</v>
      </c>
      <c r="N17" s="239">
        <v>0</v>
      </c>
      <c r="O17" s="239">
        <v>0</v>
      </c>
      <c r="P17" s="239">
        <v>8.9999999999999993E-3</v>
      </c>
      <c r="Q17" s="239">
        <v>8.0000000000000002E-3</v>
      </c>
      <c r="R17" s="239">
        <v>8.0000000000000002E-3</v>
      </c>
      <c r="S17" s="238">
        <v>2.02</v>
      </c>
      <c r="T17" s="238">
        <v>2.0099999999999998</v>
      </c>
      <c r="U17" s="238">
        <v>0.13</v>
      </c>
      <c r="V17" s="238">
        <v>0.08</v>
      </c>
    </row>
    <row r="18" spans="1:23" ht="24" customHeight="1" x14ac:dyDescent="0.4">
      <c r="A18" s="682" t="s">
        <v>410</v>
      </c>
      <c r="B18" s="682"/>
      <c r="C18" s="682"/>
      <c r="D18" s="240">
        <v>0</v>
      </c>
      <c r="E18" s="239">
        <v>0</v>
      </c>
      <c r="F18" s="239">
        <v>0</v>
      </c>
      <c r="G18" s="239">
        <v>1.0999999999999999E-2</v>
      </c>
      <c r="H18" s="239">
        <v>1.0999999999999999E-2</v>
      </c>
      <c r="I18" s="239">
        <v>1.2E-2</v>
      </c>
      <c r="J18" s="239">
        <v>4.7E-2</v>
      </c>
      <c r="K18" s="239">
        <v>4.7E-2</v>
      </c>
      <c r="L18" s="239">
        <v>5.5E-2</v>
      </c>
      <c r="M18" s="239">
        <v>1E-3</v>
      </c>
      <c r="N18" s="239">
        <v>0</v>
      </c>
      <c r="O18" s="239">
        <v>1E-3</v>
      </c>
      <c r="P18" s="239">
        <v>8.9999999999999993E-3</v>
      </c>
      <c r="Q18" s="239">
        <v>7.0000000000000001E-3</v>
      </c>
      <c r="R18" s="239">
        <v>8.0000000000000002E-3</v>
      </c>
      <c r="S18" s="238">
        <v>2.0099999999999998</v>
      </c>
      <c r="T18" s="238">
        <v>1.99</v>
      </c>
      <c r="U18" s="238">
        <v>0.14000000000000001</v>
      </c>
      <c r="V18" s="238">
        <v>7.0000000000000007E-2</v>
      </c>
    </row>
    <row r="19" spans="1:23" ht="24" customHeight="1" x14ac:dyDescent="0.4">
      <c r="A19" s="682" t="s">
        <v>409</v>
      </c>
      <c r="B19" s="682"/>
      <c r="C19" s="682"/>
      <c r="D19" s="240">
        <v>0</v>
      </c>
      <c r="E19" s="239">
        <v>0</v>
      </c>
      <c r="F19" s="239">
        <v>0</v>
      </c>
      <c r="G19" s="239">
        <v>8.0000000000000002E-3</v>
      </c>
      <c r="H19" s="239">
        <v>0.01</v>
      </c>
      <c r="I19" s="239">
        <v>1.0999999999999999E-2</v>
      </c>
      <c r="J19" s="239">
        <v>4.8000000000000001E-2</v>
      </c>
      <c r="K19" s="239">
        <v>4.5999999999999999E-2</v>
      </c>
      <c r="L19" s="239">
        <v>5.7000000000000002E-2</v>
      </c>
      <c r="M19" s="239">
        <v>2E-3</v>
      </c>
      <c r="N19" s="239">
        <v>0</v>
      </c>
      <c r="O19" s="239">
        <v>0</v>
      </c>
      <c r="P19" s="239">
        <v>8.0000000000000002E-3</v>
      </c>
      <c r="Q19" s="239">
        <v>6.0000000000000001E-3</v>
      </c>
      <c r="R19" s="239">
        <v>7.0000000000000001E-3</v>
      </c>
      <c r="S19" s="238">
        <v>2</v>
      </c>
      <c r="T19" s="238">
        <v>2.0099999999999998</v>
      </c>
      <c r="U19" s="238">
        <v>0.13</v>
      </c>
      <c r="V19" s="238">
        <v>0.08</v>
      </c>
      <c r="W19" s="241"/>
    </row>
    <row r="20" spans="1:23" ht="24" customHeight="1" x14ac:dyDescent="0.4">
      <c r="A20" s="682" t="s">
        <v>408</v>
      </c>
      <c r="B20" s="682"/>
      <c r="C20" s="682"/>
      <c r="D20" s="240">
        <v>0</v>
      </c>
      <c r="E20" s="239">
        <v>0</v>
      </c>
      <c r="F20" s="239">
        <v>0</v>
      </c>
      <c r="G20" s="239">
        <v>1.0999999999999999E-2</v>
      </c>
      <c r="H20" s="239">
        <v>1.0999999999999999E-2</v>
      </c>
      <c r="I20" s="239">
        <v>1.2999999999999999E-2</v>
      </c>
      <c r="J20" s="239">
        <v>0.04</v>
      </c>
      <c r="K20" s="239">
        <v>3.7999999999999999E-2</v>
      </c>
      <c r="L20" s="239">
        <v>4.7E-2</v>
      </c>
      <c r="M20" s="239">
        <v>3.0000000000000001E-3</v>
      </c>
      <c r="N20" s="239">
        <v>1E-3</v>
      </c>
      <c r="O20" s="239">
        <v>1E-3</v>
      </c>
      <c r="P20" s="239">
        <v>8.0000000000000002E-3</v>
      </c>
      <c r="Q20" s="239">
        <v>6.0000000000000001E-3</v>
      </c>
      <c r="R20" s="239">
        <v>7.0000000000000001E-3</v>
      </c>
      <c r="S20" s="238">
        <v>1.97</v>
      </c>
      <c r="T20" s="238">
        <v>1.97</v>
      </c>
      <c r="U20" s="238">
        <v>0.14000000000000001</v>
      </c>
      <c r="V20" s="238">
        <v>0.09</v>
      </c>
    </row>
    <row r="21" spans="1:23" ht="24" customHeight="1" x14ac:dyDescent="0.4">
      <c r="A21" s="682" t="s">
        <v>407</v>
      </c>
      <c r="B21" s="682"/>
      <c r="C21" s="682"/>
      <c r="D21" s="240">
        <v>0</v>
      </c>
      <c r="E21" s="239">
        <v>0</v>
      </c>
      <c r="F21" s="239">
        <v>0</v>
      </c>
      <c r="G21" s="239">
        <v>1.7000000000000001E-2</v>
      </c>
      <c r="H21" s="239">
        <v>1.0999999999999999E-2</v>
      </c>
      <c r="I21" s="239">
        <v>1.2999999999999999E-2</v>
      </c>
      <c r="J21" s="239">
        <v>3.6999999999999998E-2</v>
      </c>
      <c r="K21" s="239">
        <v>3.5000000000000003E-2</v>
      </c>
      <c r="L21" s="239">
        <v>4.2000000000000003E-2</v>
      </c>
      <c r="M21" s="239">
        <v>2E-3</v>
      </c>
      <c r="N21" s="239">
        <v>1E-3</v>
      </c>
      <c r="O21" s="239">
        <v>1E-3</v>
      </c>
      <c r="P21" s="239">
        <v>6.0000000000000001E-3</v>
      </c>
      <c r="Q21" s="239">
        <v>5.0000000000000001E-3</v>
      </c>
      <c r="R21" s="239">
        <v>6.0000000000000001E-3</v>
      </c>
      <c r="S21" s="238">
        <v>1.94</v>
      </c>
      <c r="T21" s="238">
        <v>1.93</v>
      </c>
      <c r="U21" s="238">
        <v>0.12</v>
      </c>
      <c r="V21" s="238">
        <v>7.0000000000000007E-2</v>
      </c>
    </row>
    <row r="22" spans="1:23" ht="24" customHeight="1" x14ac:dyDescent="0.4">
      <c r="A22" s="682" t="s">
        <v>406</v>
      </c>
      <c r="B22" s="682"/>
      <c r="C22" s="682"/>
      <c r="D22" s="240">
        <v>0</v>
      </c>
      <c r="E22" s="239">
        <v>0</v>
      </c>
      <c r="F22" s="239">
        <v>0</v>
      </c>
      <c r="G22" s="239">
        <v>1.4999999999999999E-2</v>
      </c>
      <c r="H22" s="239">
        <v>8.9999999999999993E-3</v>
      </c>
      <c r="I22" s="239">
        <v>1.0999999999999999E-2</v>
      </c>
      <c r="J22" s="239">
        <v>3.7999999999999999E-2</v>
      </c>
      <c r="K22" s="239">
        <v>3.7999999999999999E-2</v>
      </c>
      <c r="L22" s="239">
        <v>4.5999999999999999E-2</v>
      </c>
      <c r="M22" s="239">
        <v>2E-3</v>
      </c>
      <c r="N22" s="239">
        <v>0</v>
      </c>
      <c r="O22" s="239">
        <v>0</v>
      </c>
      <c r="P22" s="239">
        <v>7.0000000000000001E-3</v>
      </c>
      <c r="Q22" s="239">
        <v>5.0000000000000001E-3</v>
      </c>
      <c r="R22" s="239">
        <v>6.0000000000000001E-3</v>
      </c>
      <c r="S22" s="238">
        <v>2.0099999999999998</v>
      </c>
      <c r="T22" s="238">
        <v>2.02</v>
      </c>
      <c r="U22" s="238">
        <v>0.15</v>
      </c>
      <c r="V22" s="238">
        <v>7.0000000000000007E-2</v>
      </c>
      <c r="W22" s="242"/>
    </row>
    <row r="23" spans="1:23" ht="24" customHeight="1" x14ac:dyDescent="0.4">
      <c r="A23" s="682" t="s">
        <v>405</v>
      </c>
      <c r="B23" s="682"/>
      <c r="C23" s="682"/>
      <c r="D23" s="240">
        <v>0</v>
      </c>
      <c r="E23" s="239">
        <v>0</v>
      </c>
      <c r="F23" s="239">
        <v>0</v>
      </c>
      <c r="G23" s="239">
        <v>1.2999999999999999E-2</v>
      </c>
      <c r="H23" s="239">
        <v>8.9999999999999993E-3</v>
      </c>
      <c r="I23" s="239">
        <v>0.01</v>
      </c>
      <c r="J23" s="239">
        <v>3.5999999999999997E-2</v>
      </c>
      <c r="K23" s="239">
        <v>3.5000000000000003E-2</v>
      </c>
      <c r="L23" s="239">
        <v>4.2999999999999997E-2</v>
      </c>
      <c r="M23" s="239">
        <v>4.0000000000000001E-3</v>
      </c>
      <c r="N23" s="239">
        <v>1E-3</v>
      </c>
      <c r="O23" s="239">
        <v>1E-3</v>
      </c>
      <c r="P23" s="239">
        <v>0.01</v>
      </c>
      <c r="Q23" s="239">
        <v>8.9999999999999993E-3</v>
      </c>
      <c r="R23" s="239">
        <v>8.9999999999999993E-3</v>
      </c>
      <c r="S23" s="238">
        <v>2.0299999999999998</v>
      </c>
      <c r="T23" s="238">
        <v>2.06</v>
      </c>
      <c r="U23" s="238">
        <v>0.17</v>
      </c>
      <c r="V23" s="238">
        <v>0.1</v>
      </c>
    </row>
    <row r="24" spans="1:23" ht="24" customHeight="1" x14ac:dyDescent="0.4">
      <c r="A24" s="682" t="s">
        <v>404</v>
      </c>
      <c r="B24" s="682"/>
      <c r="C24" s="682"/>
      <c r="D24" s="240">
        <v>0</v>
      </c>
      <c r="E24" s="239">
        <v>0</v>
      </c>
      <c r="F24" s="239">
        <v>0</v>
      </c>
      <c r="G24" s="239">
        <v>1.4E-2</v>
      </c>
      <c r="H24" s="239">
        <v>0.01</v>
      </c>
      <c r="I24" s="239">
        <v>1.2E-2</v>
      </c>
      <c r="J24" s="239">
        <v>3.3000000000000002E-2</v>
      </c>
      <c r="K24" s="239">
        <v>3.3000000000000002E-2</v>
      </c>
      <c r="L24" s="239">
        <v>0.04</v>
      </c>
      <c r="M24" s="239">
        <v>6.0000000000000001E-3</v>
      </c>
      <c r="N24" s="239">
        <v>3.0000000000000001E-3</v>
      </c>
      <c r="O24" s="239">
        <v>4.0000000000000001E-3</v>
      </c>
      <c r="P24" s="239">
        <v>1.6E-2</v>
      </c>
      <c r="Q24" s="239">
        <v>1.4E-2</v>
      </c>
      <c r="R24" s="239">
        <v>1.4999999999999999E-2</v>
      </c>
      <c r="S24" s="238">
        <v>2.06</v>
      </c>
      <c r="T24" s="238">
        <v>2.1</v>
      </c>
      <c r="U24" s="238">
        <v>0.25</v>
      </c>
      <c r="V24" s="238">
        <v>0.17</v>
      </c>
    </row>
    <row r="25" spans="1:23" ht="24" customHeight="1" x14ac:dyDescent="0.4">
      <c r="A25" s="682" t="s">
        <v>403</v>
      </c>
      <c r="B25" s="682"/>
      <c r="C25" s="682"/>
      <c r="D25" s="240">
        <v>0</v>
      </c>
      <c r="E25" s="239">
        <v>0</v>
      </c>
      <c r="F25" s="239">
        <v>0</v>
      </c>
      <c r="G25" s="239">
        <v>1.4E-2</v>
      </c>
      <c r="H25" s="239">
        <v>1.0999999999999999E-2</v>
      </c>
      <c r="I25" s="239">
        <v>1.2E-2</v>
      </c>
      <c r="J25" s="239">
        <v>2.5999999999999999E-2</v>
      </c>
      <c r="K25" s="239">
        <v>2.5999999999999999E-2</v>
      </c>
      <c r="L25" s="239">
        <v>3.3000000000000002E-2</v>
      </c>
      <c r="M25" s="239">
        <v>1.4E-2</v>
      </c>
      <c r="N25" s="239">
        <v>8.9999999999999993E-3</v>
      </c>
      <c r="O25" s="239">
        <v>1.0999999999999999E-2</v>
      </c>
      <c r="P25" s="239">
        <v>0.02</v>
      </c>
      <c r="Q25" s="239">
        <v>1.9E-2</v>
      </c>
      <c r="R25" s="239">
        <v>1.7999999999999999E-2</v>
      </c>
      <c r="S25" s="238">
        <v>2.09</v>
      </c>
      <c r="T25" s="238">
        <v>2.13</v>
      </c>
      <c r="U25" s="238">
        <v>0.28999999999999998</v>
      </c>
      <c r="V25" s="238">
        <v>0.2</v>
      </c>
    </row>
    <row r="26" spans="1:23" ht="24" customHeight="1" x14ac:dyDescent="0.4">
      <c r="A26" s="682" t="s">
        <v>402</v>
      </c>
      <c r="B26" s="682"/>
      <c r="C26" s="682"/>
      <c r="D26" s="240">
        <v>0</v>
      </c>
      <c r="E26" s="239">
        <v>0</v>
      </c>
      <c r="F26" s="239">
        <v>0</v>
      </c>
      <c r="G26" s="239">
        <v>8.9999999999999993E-3</v>
      </c>
      <c r="H26" s="239">
        <v>8.0000000000000002E-3</v>
      </c>
      <c r="I26" s="239">
        <v>8.9999999999999993E-3</v>
      </c>
      <c r="J26" s="239">
        <v>3.2000000000000001E-2</v>
      </c>
      <c r="K26" s="239">
        <v>3.2000000000000001E-2</v>
      </c>
      <c r="L26" s="239">
        <v>3.9E-2</v>
      </c>
      <c r="M26" s="239">
        <v>5.0000000000000001E-3</v>
      </c>
      <c r="N26" s="239">
        <v>3.0000000000000001E-3</v>
      </c>
      <c r="O26" s="239">
        <v>4.0000000000000001E-3</v>
      </c>
      <c r="P26" s="239">
        <v>1.6E-2</v>
      </c>
      <c r="Q26" s="239">
        <v>1.4E-2</v>
      </c>
      <c r="R26" s="239">
        <v>1.4E-2</v>
      </c>
      <c r="S26" s="238">
        <v>2.06</v>
      </c>
      <c r="T26" s="238">
        <v>2.1</v>
      </c>
      <c r="U26" s="238">
        <v>0.19</v>
      </c>
      <c r="V26" s="238">
        <v>0.14000000000000001</v>
      </c>
      <c r="W26" s="241"/>
    </row>
    <row r="27" spans="1:23" ht="24" customHeight="1" x14ac:dyDescent="0.4">
      <c r="A27" s="682" t="s">
        <v>401</v>
      </c>
      <c r="B27" s="682"/>
      <c r="C27" s="682"/>
      <c r="D27" s="240">
        <v>0</v>
      </c>
      <c r="E27" s="239">
        <v>1E-3</v>
      </c>
      <c r="F27" s="239">
        <v>1E-3</v>
      </c>
      <c r="G27" s="239">
        <v>0.01</v>
      </c>
      <c r="H27" s="239">
        <v>0.01</v>
      </c>
      <c r="I27" s="239">
        <v>0.01</v>
      </c>
      <c r="J27" s="239">
        <v>3.5999999999999997E-2</v>
      </c>
      <c r="K27" s="239">
        <v>4.3999999999999997E-2</v>
      </c>
      <c r="L27" s="239">
        <v>4.3999999999999997E-2</v>
      </c>
      <c r="M27" s="239">
        <v>4.0000000000000001E-3</v>
      </c>
      <c r="N27" s="239">
        <v>2E-3</v>
      </c>
      <c r="O27" s="239">
        <v>2E-3</v>
      </c>
      <c r="P27" s="239">
        <v>1.7000000000000001E-2</v>
      </c>
      <c r="Q27" s="239">
        <v>1.4E-2</v>
      </c>
      <c r="R27" s="239">
        <v>1.4E-2</v>
      </c>
      <c r="S27" s="238">
        <v>2.0499999999999998</v>
      </c>
      <c r="T27" s="238">
        <v>2.0699999999999998</v>
      </c>
      <c r="U27" s="238">
        <v>0.23</v>
      </c>
      <c r="V27" s="238">
        <v>0.12</v>
      </c>
    </row>
    <row r="28" spans="1:23" ht="24" customHeight="1" x14ac:dyDescent="0.4">
      <c r="A28" s="683" t="s">
        <v>400</v>
      </c>
      <c r="B28" s="683"/>
      <c r="C28" s="683"/>
      <c r="D28" s="237">
        <v>1E-3</v>
      </c>
      <c r="E28" s="236">
        <v>1E-3</v>
      </c>
      <c r="F28" s="236">
        <v>1E-3</v>
      </c>
      <c r="G28" s="236">
        <v>1.4999999999999999E-2</v>
      </c>
      <c r="H28" s="236">
        <v>1.2E-2</v>
      </c>
      <c r="I28" s="236">
        <v>1.2E-2</v>
      </c>
      <c r="J28" s="236">
        <v>4.4999999999999998E-2</v>
      </c>
      <c r="K28" s="236">
        <v>5.2999999999999999E-2</v>
      </c>
      <c r="L28" s="236">
        <v>5.0999999999999997E-2</v>
      </c>
      <c r="M28" s="236">
        <v>2E-3</v>
      </c>
      <c r="N28" s="236">
        <v>1E-3</v>
      </c>
      <c r="O28" s="236">
        <v>1E-3</v>
      </c>
      <c r="P28" s="236">
        <v>1.2E-2</v>
      </c>
      <c r="Q28" s="236">
        <v>0.01</v>
      </c>
      <c r="R28" s="236">
        <v>1.0999999999999999E-2</v>
      </c>
      <c r="S28" s="235">
        <v>2.0499999999999998</v>
      </c>
      <c r="T28" s="235">
        <v>2.0299999999999998</v>
      </c>
      <c r="U28" s="235">
        <v>0.22</v>
      </c>
      <c r="V28" s="235">
        <v>0.09</v>
      </c>
    </row>
    <row r="29" spans="1:23" ht="12" customHeight="1" x14ac:dyDescent="0.4">
      <c r="A29" s="67" t="s">
        <v>399</v>
      </c>
    </row>
    <row r="30" spans="1:23" ht="12" customHeight="1" x14ac:dyDescent="0.4">
      <c r="A30" s="159" t="s">
        <v>398</v>
      </c>
    </row>
    <row r="31" spans="1:23" ht="12" customHeight="1" x14ac:dyDescent="0.4">
      <c r="A31" s="159" t="s">
        <v>397</v>
      </c>
    </row>
    <row r="32" spans="1:23" ht="12" customHeight="1" x14ac:dyDescent="0.4">
      <c r="A32" s="159" t="s">
        <v>396</v>
      </c>
    </row>
    <row r="33" spans="1:1" ht="12" customHeight="1" x14ac:dyDescent="0.4">
      <c r="A33" s="159" t="s">
        <v>357</v>
      </c>
    </row>
    <row r="34" spans="1:1" ht="12" customHeight="1" x14ac:dyDescent="0.4"/>
    <row r="35" spans="1:1" ht="12" customHeight="1" x14ac:dyDescent="0.4"/>
    <row r="36" spans="1:1" ht="12" customHeight="1" x14ac:dyDescent="0.4"/>
    <row r="37" spans="1:1" ht="12" customHeight="1" x14ac:dyDescent="0.4"/>
    <row r="38" spans="1:1" ht="12" customHeight="1" x14ac:dyDescent="0.4"/>
    <row r="39" spans="1:1" ht="12" customHeight="1" x14ac:dyDescent="0.4"/>
    <row r="40" spans="1:1" ht="12" customHeight="1" x14ac:dyDescent="0.4"/>
    <row r="41" spans="1:1" ht="12" customHeight="1" x14ac:dyDescent="0.4"/>
    <row r="42" spans="1:1" ht="12" customHeight="1" x14ac:dyDescent="0.4"/>
    <row r="43" spans="1:1" ht="12" customHeight="1" x14ac:dyDescent="0.4"/>
    <row r="44" spans="1:1" ht="12" customHeight="1" x14ac:dyDescent="0.4"/>
    <row r="45" spans="1:1" ht="12" customHeight="1" x14ac:dyDescent="0.4"/>
    <row r="46" spans="1:1" ht="12" customHeight="1" x14ac:dyDescent="0.4"/>
    <row r="47" spans="1:1" ht="12" customHeight="1" x14ac:dyDescent="0.4"/>
    <row r="48" spans="1:1" ht="12" customHeight="1" x14ac:dyDescent="0.4"/>
  </sheetData>
  <mergeCells count="20">
    <mergeCell ref="A20:C20"/>
    <mergeCell ref="A1:L2"/>
    <mergeCell ref="A4:C6"/>
    <mergeCell ref="D4:F4"/>
    <mergeCell ref="G4:I4"/>
    <mergeCell ref="J4:L4"/>
    <mergeCell ref="P4:R4"/>
    <mergeCell ref="S4:T4"/>
    <mergeCell ref="U4:V4"/>
    <mergeCell ref="A18:C18"/>
    <mergeCell ref="A19:C19"/>
    <mergeCell ref="M4:O4"/>
    <mergeCell ref="A27:C27"/>
    <mergeCell ref="A28:C28"/>
    <mergeCell ref="A21:C21"/>
    <mergeCell ref="A22:C22"/>
    <mergeCell ref="A23:C23"/>
    <mergeCell ref="A24:C24"/>
    <mergeCell ref="A25:C25"/>
    <mergeCell ref="A26:C2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4" orientation="landscape" cellComments="asDisplayed" r:id="rId1"/>
  <headerFooter differentOddEven="1">
    <evenHeader>&amp;R&amp;"ＭＳ 明朝,標準" 17 保健及び衛生</evenHeader>
  </headerFooter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4.5" style="67" customWidth="1"/>
    <col min="2" max="2" width="3" style="67" customWidth="1"/>
    <col min="3" max="3" width="4.5" style="67" customWidth="1"/>
    <col min="4" max="7" width="12" style="67" customWidth="1"/>
    <col min="8" max="8" width="13.5" style="67" customWidth="1"/>
    <col min="9" max="9" width="12" style="67" customWidth="1"/>
    <col min="10" max="16384" width="7.5" style="67"/>
  </cols>
  <sheetData>
    <row r="1" spans="1:9" ht="12" customHeight="1" x14ac:dyDescent="0.4">
      <c r="A1" s="490" t="s">
        <v>447</v>
      </c>
      <c r="B1" s="490"/>
      <c r="C1" s="490"/>
      <c r="D1" s="490"/>
      <c r="E1" s="490"/>
      <c r="F1" s="490"/>
      <c r="G1" s="490"/>
      <c r="H1" s="490"/>
      <c r="I1" s="490"/>
    </row>
    <row r="2" spans="1:9" ht="12" customHeight="1" x14ac:dyDescent="0.4">
      <c r="A2" s="490"/>
      <c r="B2" s="490"/>
      <c r="C2" s="490"/>
      <c r="D2" s="490"/>
      <c r="E2" s="490"/>
      <c r="F2" s="490"/>
      <c r="G2" s="490"/>
      <c r="H2" s="490"/>
      <c r="I2" s="490"/>
    </row>
    <row r="3" spans="1:9" ht="12" customHeight="1" x14ac:dyDescent="0.4">
      <c r="B3" s="192"/>
      <c r="C3" s="192"/>
      <c r="D3" s="192"/>
      <c r="E3" s="192"/>
      <c r="F3" s="192"/>
    </row>
    <row r="4" spans="1:9" ht="12" customHeight="1" x14ac:dyDescent="0.4">
      <c r="A4" s="549" t="s">
        <v>446</v>
      </c>
      <c r="B4" s="549"/>
      <c r="C4" s="549"/>
      <c r="D4" s="549"/>
      <c r="E4" s="549"/>
      <c r="F4" s="549"/>
    </row>
    <row r="5" spans="1:9" ht="12" customHeight="1" x14ac:dyDescent="0.4">
      <c r="A5" s="563"/>
      <c r="B5" s="563"/>
      <c r="C5" s="563"/>
      <c r="D5" s="563"/>
      <c r="E5" s="563"/>
      <c r="F5" s="563"/>
      <c r="I5" s="83" t="s">
        <v>445</v>
      </c>
    </row>
    <row r="6" spans="1:9" ht="12" customHeight="1" x14ac:dyDescent="0.4">
      <c r="A6" s="360" t="s">
        <v>194</v>
      </c>
      <c r="B6" s="360"/>
      <c r="C6" s="360"/>
      <c r="D6" s="336" t="s">
        <v>440</v>
      </c>
      <c r="E6" s="335"/>
      <c r="F6" s="335"/>
      <c r="G6" s="260" t="s">
        <v>439</v>
      </c>
      <c r="H6" s="690" t="s">
        <v>438</v>
      </c>
      <c r="I6" s="691"/>
    </row>
    <row r="7" spans="1:9" ht="24" customHeight="1" x14ac:dyDescent="0.4">
      <c r="A7" s="542"/>
      <c r="B7" s="542"/>
      <c r="C7" s="542"/>
      <c r="D7" s="227" t="s">
        <v>437</v>
      </c>
      <c r="E7" s="259" t="s">
        <v>436</v>
      </c>
      <c r="F7" s="227" t="s">
        <v>435</v>
      </c>
      <c r="G7" s="227" t="s">
        <v>434</v>
      </c>
      <c r="H7" s="227" t="s">
        <v>433</v>
      </c>
      <c r="I7" s="227" t="s">
        <v>432</v>
      </c>
    </row>
    <row r="8" spans="1:9" ht="12" customHeight="1" x14ac:dyDescent="0.4">
      <c r="A8" s="338"/>
      <c r="B8" s="338"/>
      <c r="C8" s="338"/>
      <c r="D8" s="22" t="s">
        <v>444</v>
      </c>
      <c r="E8" s="22" t="s">
        <v>431</v>
      </c>
      <c r="F8" s="22" t="s">
        <v>431</v>
      </c>
      <c r="G8" s="22" t="s">
        <v>431</v>
      </c>
      <c r="H8" s="22" t="s">
        <v>431</v>
      </c>
      <c r="I8" s="22" t="s">
        <v>431</v>
      </c>
    </row>
    <row r="9" spans="1:9" ht="12" customHeight="1" x14ac:dyDescent="0.4">
      <c r="A9" s="142" t="s">
        <v>28</v>
      </c>
      <c r="B9" s="142">
        <v>29</v>
      </c>
      <c r="C9" s="258" t="s">
        <v>182</v>
      </c>
      <c r="D9" s="257">
        <v>3.6</v>
      </c>
      <c r="E9" s="257">
        <v>3.9</v>
      </c>
      <c r="F9" s="257">
        <v>5.3</v>
      </c>
      <c r="G9" s="257">
        <v>6.6</v>
      </c>
      <c r="H9" s="257">
        <v>1.2</v>
      </c>
      <c r="I9" s="257">
        <v>1.2</v>
      </c>
    </row>
    <row r="10" spans="1:9" ht="12" customHeight="1" x14ac:dyDescent="0.4">
      <c r="A10" s="142"/>
      <c r="B10" s="142">
        <f>SUM(B9+1)</f>
        <v>30</v>
      </c>
      <c r="C10" s="258"/>
      <c r="D10" s="257">
        <v>3.1</v>
      </c>
      <c r="E10" s="257">
        <v>2.5</v>
      </c>
      <c r="F10" s="257">
        <v>3.7</v>
      </c>
      <c r="G10" s="257">
        <v>6.1</v>
      </c>
      <c r="H10" s="257">
        <v>1.2</v>
      </c>
      <c r="I10" s="257">
        <v>1.1000000000000001</v>
      </c>
    </row>
    <row r="11" spans="1:9" ht="12" customHeight="1" x14ac:dyDescent="0.4">
      <c r="A11" s="142" t="s">
        <v>24</v>
      </c>
      <c r="B11" s="142" t="s">
        <v>102</v>
      </c>
      <c r="C11" s="258"/>
      <c r="D11" s="257">
        <v>2.5</v>
      </c>
      <c r="E11" s="257">
        <v>2.6</v>
      </c>
      <c r="F11" s="257">
        <v>2.1</v>
      </c>
      <c r="G11" s="257">
        <v>6.7</v>
      </c>
      <c r="H11" s="257">
        <v>1.1000000000000001</v>
      </c>
      <c r="I11" s="257">
        <v>1</v>
      </c>
    </row>
    <row r="12" spans="1:9" ht="12" customHeight="1" x14ac:dyDescent="0.4">
      <c r="A12" s="142"/>
      <c r="B12" s="142">
        <v>2</v>
      </c>
      <c r="C12" s="258"/>
      <c r="D12" s="257">
        <v>2.4</v>
      </c>
      <c r="E12" s="257">
        <v>2.1</v>
      </c>
      <c r="F12" s="257">
        <v>2.1</v>
      </c>
      <c r="G12" s="257">
        <v>6.6</v>
      </c>
      <c r="H12" s="257">
        <v>1.5</v>
      </c>
      <c r="I12" s="257">
        <v>1.6</v>
      </c>
    </row>
    <row r="13" spans="1:9" ht="12" customHeight="1" x14ac:dyDescent="0.4">
      <c r="A13" s="140"/>
      <c r="B13" s="140">
        <v>3</v>
      </c>
      <c r="C13" s="256"/>
      <c r="D13" s="255">
        <v>2.5</v>
      </c>
      <c r="E13" s="255">
        <v>2.2999999999999998</v>
      </c>
      <c r="F13" s="255">
        <v>2.1</v>
      </c>
      <c r="G13" s="255">
        <v>6</v>
      </c>
      <c r="H13" s="255">
        <v>1.5</v>
      </c>
      <c r="I13" s="255">
        <v>1.6</v>
      </c>
    </row>
    <row r="14" spans="1:9" ht="12" customHeight="1" x14ac:dyDescent="0.4">
      <c r="A14" s="177"/>
      <c r="B14" s="177"/>
      <c r="C14" s="177"/>
      <c r="D14" s="266"/>
      <c r="E14" s="266"/>
      <c r="F14" s="266"/>
      <c r="G14" s="266"/>
      <c r="H14" s="266"/>
      <c r="I14" s="266"/>
    </row>
    <row r="15" spans="1:9" ht="12" customHeight="1" x14ac:dyDescent="0.4">
      <c r="A15" s="549" t="s">
        <v>443</v>
      </c>
      <c r="B15" s="549"/>
      <c r="C15" s="549"/>
      <c r="D15" s="549"/>
      <c r="E15" s="549"/>
      <c r="F15" s="549"/>
    </row>
    <row r="16" spans="1:9" ht="12" customHeight="1" x14ac:dyDescent="0.4">
      <c r="A16" s="549"/>
      <c r="B16" s="549"/>
      <c r="C16" s="549"/>
      <c r="D16" s="549"/>
      <c r="E16" s="549"/>
      <c r="F16" s="549"/>
    </row>
    <row r="17" spans="1:9" ht="12" customHeight="1" x14ac:dyDescent="0.4">
      <c r="A17" s="360" t="s">
        <v>194</v>
      </c>
      <c r="B17" s="360"/>
      <c r="C17" s="360"/>
      <c r="D17" s="336" t="s">
        <v>440</v>
      </c>
      <c r="E17" s="335"/>
      <c r="F17" s="335"/>
      <c r="G17" s="260" t="s">
        <v>439</v>
      </c>
      <c r="H17" s="690" t="s">
        <v>438</v>
      </c>
      <c r="I17" s="691"/>
    </row>
    <row r="18" spans="1:9" ht="24" customHeight="1" x14ac:dyDescent="0.4">
      <c r="A18" s="542"/>
      <c r="B18" s="542"/>
      <c r="C18" s="542"/>
      <c r="D18" s="227" t="s">
        <v>437</v>
      </c>
      <c r="E18" s="259" t="s">
        <v>436</v>
      </c>
      <c r="F18" s="227" t="s">
        <v>435</v>
      </c>
      <c r="G18" s="227" t="s">
        <v>434</v>
      </c>
      <c r="H18" s="227" t="s">
        <v>433</v>
      </c>
      <c r="I18" s="227" t="s">
        <v>432</v>
      </c>
    </row>
    <row r="19" spans="1:9" ht="12" customHeight="1" x14ac:dyDescent="0.4">
      <c r="A19" s="338"/>
      <c r="B19" s="338"/>
      <c r="C19" s="338"/>
      <c r="D19" s="22" t="s">
        <v>431</v>
      </c>
      <c r="E19" s="22" t="s">
        <v>431</v>
      </c>
      <c r="F19" s="22" t="s">
        <v>431</v>
      </c>
      <c r="G19" s="22" t="s">
        <v>431</v>
      </c>
      <c r="H19" s="22" t="s">
        <v>431</v>
      </c>
      <c r="I19" s="22" t="s">
        <v>431</v>
      </c>
    </row>
    <row r="20" spans="1:9" ht="12" customHeight="1" x14ac:dyDescent="0.4">
      <c r="A20" s="142" t="s">
        <v>28</v>
      </c>
      <c r="B20" s="142">
        <v>29</v>
      </c>
      <c r="C20" s="258" t="s">
        <v>182</v>
      </c>
      <c r="D20" s="265">
        <v>6</v>
      </c>
      <c r="E20" s="261">
        <v>7</v>
      </c>
      <c r="F20" s="261">
        <v>7</v>
      </c>
      <c r="G20" s="261">
        <v>5</v>
      </c>
      <c r="H20" s="261">
        <v>16</v>
      </c>
      <c r="I20" s="261">
        <v>13</v>
      </c>
    </row>
    <row r="21" spans="1:9" ht="12" customHeight="1" x14ac:dyDescent="0.4">
      <c r="A21" s="142"/>
      <c r="B21" s="142">
        <f>SUM(B20+1)</f>
        <v>30</v>
      </c>
      <c r="C21" s="142"/>
      <c r="D21" s="265">
        <v>8</v>
      </c>
      <c r="E21" s="261">
        <v>8</v>
      </c>
      <c r="F21" s="261">
        <v>8</v>
      </c>
      <c r="G21" s="261">
        <v>6</v>
      </c>
      <c r="H21" s="261">
        <v>11</v>
      </c>
      <c r="I21" s="261">
        <v>10</v>
      </c>
    </row>
    <row r="22" spans="1:9" ht="12" customHeight="1" x14ac:dyDescent="0.4">
      <c r="A22" s="142" t="s">
        <v>43</v>
      </c>
      <c r="B22" s="142" t="s">
        <v>42</v>
      </c>
      <c r="C22" s="142"/>
      <c r="D22" s="265">
        <v>6</v>
      </c>
      <c r="E22" s="261">
        <v>8</v>
      </c>
      <c r="F22" s="261">
        <v>6</v>
      </c>
      <c r="G22" s="261">
        <v>6</v>
      </c>
      <c r="H22" s="261">
        <v>11</v>
      </c>
      <c r="I22" s="264">
        <v>10</v>
      </c>
    </row>
    <row r="23" spans="1:9" ht="12" customHeight="1" x14ac:dyDescent="0.4">
      <c r="A23" s="142"/>
      <c r="B23" s="142">
        <v>2</v>
      </c>
      <c r="C23" s="142"/>
      <c r="D23" s="265">
        <v>8</v>
      </c>
      <c r="E23" s="261">
        <v>7</v>
      </c>
      <c r="F23" s="261">
        <v>7</v>
      </c>
      <c r="G23" s="261">
        <v>5</v>
      </c>
      <c r="H23" s="261">
        <v>10</v>
      </c>
      <c r="I23" s="264" t="s">
        <v>442</v>
      </c>
    </row>
    <row r="24" spans="1:9" ht="12" customHeight="1" x14ac:dyDescent="0.4">
      <c r="A24" s="140"/>
      <c r="B24" s="140">
        <v>3</v>
      </c>
      <c r="C24" s="140"/>
      <c r="D24" s="263">
        <v>7</v>
      </c>
      <c r="E24" s="262">
        <v>9</v>
      </c>
      <c r="F24" s="262">
        <v>5</v>
      </c>
      <c r="G24" s="262">
        <v>7</v>
      </c>
      <c r="H24" s="262">
        <v>11</v>
      </c>
      <c r="I24" s="73">
        <v>10</v>
      </c>
    </row>
    <row r="25" spans="1:9" ht="12" customHeight="1" x14ac:dyDescent="0.4">
      <c r="A25" s="177"/>
      <c r="B25" s="177"/>
      <c r="C25" s="177"/>
      <c r="D25" s="261"/>
      <c r="E25" s="261"/>
      <c r="F25" s="261"/>
      <c r="G25" s="261"/>
      <c r="H25" s="261"/>
      <c r="I25" s="261"/>
    </row>
    <row r="26" spans="1:9" ht="12" customHeight="1" x14ac:dyDescent="0.4">
      <c r="A26" s="549" t="s">
        <v>441</v>
      </c>
      <c r="B26" s="549"/>
      <c r="C26" s="549"/>
      <c r="D26" s="549"/>
      <c r="E26" s="549"/>
      <c r="F26" s="549"/>
    </row>
    <row r="27" spans="1:9" ht="12" customHeight="1" x14ac:dyDescent="0.4">
      <c r="A27" s="549"/>
      <c r="B27" s="549"/>
      <c r="C27" s="549"/>
      <c r="D27" s="549"/>
      <c r="E27" s="549"/>
      <c r="F27" s="549"/>
    </row>
    <row r="28" spans="1:9" ht="12" customHeight="1" x14ac:dyDescent="0.4">
      <c r="A28" s="360" t="s">
        <v>194</v>
      </c>
      <c r="B28" s="360"/>
      <c r="C28" s="360"/>
      <c r="D28" s="336" t="s">
        <v>440</v>
      </c>
      <c r="E28" s="335"/>
      <c r="F28" s="335"/>
      <c r="G28" s="260" t="s">
        <v>439</v>
      </c>
      <c r="H28" s="690" t="s">
        <v>438</v>
      </c>
      <c r="I28" s="691"/>
    </row>
    <row r="29" spans="1:9" ht="24" customHeight="1" x14ac:dyDescent="0.4">
      <c r="A29" s="542"/>
      <c r="B29" s="542"/>
      <c r="C29" s="542"/>
      <c r="D29" s="227" t="s">
        <v>437</v>
      </c>
      <c r="E29" s="259" t="s">
        <v>436</v>
      </c>
      <c r="F29" s="227" t="s">
        <v>435</v>
      </c>
      <c r="G29" s="227" t="s">
        <v>434</v>
      </c>
      <c r="H29" s="227" t="s">
        <v>433</v>
      </c>
      <c r="I29" s="227" t="s">
        <v>432</v>
      </c>
    </row>
    <row r="30" spans="1:9" ht="12" customHeight="1" x14ac:dyDescent="0.4">
      <c r="A30" s="338"/>
      <c r="B30" s="338"/>
      <c r="C30" s="338"/>
      <c r="D30" s="22" t="s">
        <v>431</v>
      </c>
      <c r="E30" s="22" t="s">
        <v>431</v>
      </c>
      <c r="F30" s="22" t="s">
        <v>431</v>
      </c>
      <c r="G30" s="22" t="s">
        <v>431</v>
      </c>
      <c r="H30" s="22" t="s">
        <v>431</v>
      </c>
      <c r="I30" s="22" t="s">
        <v>431</v>
      </c>
    </row>
    <row r="31" spans="1:9" ht="12" customHeight="1" x14ac:dyDescent="0.4">
      <c r="A31" s="142" t="s">
        <v>28</v>
      </c>
      <c r="B31" s="142">
        <v>29</v>
      </c>
      <c r="C31" s="258" t="s">
        <v>182</v>
      </c>
      <c r="D31" s="257">
        <v>7.2</v>
      </c>
      <c r="E31" s="257">
        <v>6.7</v>
      </c>
      <c r="F31" s="257">
        <v>7.4</v>
      </c>
      <c r="G31" s="257">
        <v>4.7</v>
      </c>
      <c r="H31" s="257">
        <v>10</v>
      </c>
      <c r="I31" s="257">
        <v>9.8000000000000007</v>
      </c>
    </row>
    <row r="32" spans="1:9" ht="12" customHeight="1" x14ac:dyDescent="0.4">
      <c r="A32" s="142"/>
      <c r="B32" s="142">
        <f>SUM(B31+1)</f>
        <v>30</v>
      </c>
      <c r="C32" s="258"/>
      <c r="D32" s="257">
        <v>7.3</v>
      </c>
      <c r="E32" s="257">
        <v>6.6</v>
      </c>
      <c r="F32" s="257">
        <v>6.9</v>
      </c>
      <c r="G32" s="257">
        <v>4.8</v>
      </c>
      <c r="H32" s="257">
        <v>9.4</v>
      </c>
      <c r="I32" s="257">
        <v>9.3000000000000007</v>
      </c>
    </row>
    <row r="33" spans="1:9" ht="12" customHeight="1" x14ac:dyDescent="0.4">
      <c r="A33" s="142" t="s">
        <v>43</v>
      </c>
      <c r="B33" s="142" t="s">
        <v>42</v>
      </c>
      <c r="C33" s="258"/>
      <c r="D33" s="257">
        <v>7.2</v>
      </c>
      <c r="E33" s="257">
        <v>7.7</v>
      </c>
      <c r="F33" s="257">
        <v>8.3000000000000007</v>
      </c>
      <c r="G33" s="257">
        <v>6.1</v>
      </c>
      <c r="H33" s="257">
        <v>9.6</v>
      </c>
      <c r="I33" s="257">
        <v>9.6999999999999993</v>
      </c>
    </row>
    <row r="34" spans="1:9" ht="12" customHeight="1" x14ac:dyDescent="0.4">
      <c r="A34" s="142"/>
      <c r="B34" s="142">
        <v>2</v>
      </c>
      <c r="C34" s="258"/>
      <c r="D34" s="257">
        <v>7.7</v>
      </c>
      <c r="E34" s="257">
        <v>8.6999999999999993</v>
      </c>
      <c r="F34" s="257">
        <v>8.5</v>
      </c>
      <c r="G34" s="257">
        <v>6</v>
      </c>
      <c r="H34" s="257">
        <v>9.6999999999999993</v>
      </c>
      <c r="I34" s="257">
        <v>9.9</v>
      </c>
    </row>
    <row r="35" spans="1:9" ht="12" customHeight="1" x14ac:dyDescent="0.4">
      <c r="A35" s="140"/>
      <c r="B35" s="140">
        <v>3</v>
      </c>
      <c r="C35" s="256"/>
      <c r="D35" s="255">
        <v>7.6</v>
      </c>
      <c r="E35" s="255">
        <v>9.3000000000000007</v>
      </c>
      <c r="F35" s="255">
        <v>9.1999999999999993</v>
      </c>
      <c r="G35" s="255">
        <v>6.2</v>
      </c>
      <c r="H35" s="255">
        <v>10</v>
      </c>
      <c r="I35" s="255">
        <v>10</v>
      </c>
    </row>
    <row r="36" spans="1:9" ht="12" customHeight="1" x14ac:dyDescent="0.15">
      <c r="A36" s="42" t="s">
        <v>357</v>
      </c>
    </row>
    <row r="37" spans="1:9" ht="12" customHeight="1" x14ac:dyDescent="0.4"/>
  </sheetData>
  <mergeCells count="13">
    <mergeCell ref="A28:C30"/>
    <mergeCell ref="D28:F28"/>
    <mergeCell ref="H28:I28"/>
    <mergeCell ref="A15:F16"/>
    <mergeCell ref="A17:C19"/>
    <mergeCell ref="D17:F17"/>
    <mergeCell ref="H17:I17"/>
    <mergeCell ref="A26:F27"/>
    <mergeCell ref="A1:I2"/>
    <mergeCell ref="A4:F5"/>
    <mergeCell ref="A6:C8"/>
    <mergeCell ref="D6:F6"/>
    <mergeCell ref="H6:I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r:id="rId1"/>
  <headerFooter differentOddEven="1">
    <evenHeader>&amp;R&amp;"ＭＳ 明朝,標準" 17 保健及び衛生</even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showGridLines="0" zoomScaleNormal="100" zoomScaleSheetLayoutView="100" workbookViewId="0">
      <selection sqref="A1:F2"/>
    </sheetView>
  </sheetViews>
  <sheetFormatPr defaultColWidth="7.5" defaultRowHeight="7.9" customHeight="1" x14ac:dyDescent="0.4"/>
  <cols>
    <col min="1" max="1" width="19.625" style="67" customWidth="1"/>
    <col min="2" max="2" width="10.5" style="67" customWidth="1"/>
    <col min="3" max="3" width="24" style="67" customWidth="1"/>
    <col min="4" max="4" width="7.5" style="67" customWidth="1"/>
    <col min="5" max="6" width="12" style="67" customWidth="1"/>
    <col min="7" max="16384" width="7.5" style="67"/>
  </cols>
  <sheetData>
    <row r="1" spans="1:6" ht="12" customHeight="1" x14ac:dyDescent="0.4">
      <c r="A1" s="469" t="s">
        <v>465</v>
      </c>
      <c r="B1" s="469"/>
      <c r="C1" s="469"/>
      <c r="D1" s="469"/>
      <c r="E1" s="469"/>
      <c r="F1" s="469"/>
    </row>
    <row r="2" spans="1:6" ht="12" customHeight="1" x14ac:dyDescent="0.4">
      <c r="A2" s="469"/>
      <c r="B2" s="469"/>
      <c r="C2" s="469"/>
      <c r="D2" s="469"/>
      <c r="E2" s="469"/>
      <c r="F2" s="469"/>
    </row>
    <row r="3" spans="1:6" ht="12" customHeight="1" x14ac:dyDescent="0.4">
      <c r="A3" s="692" t="s">
        <v>464</v>
      </c>
      <c r="B3" s="692"/>
      <c r="C3" s="692"/>
      <c r="D3" s="692"/>
      <c r="E3" s="692"/>
      <c r="F3" s="692"/>
    </row>
    <row r="4" spans="1:6" ht="12" customHeight="1" x14ac:dyDescent="0.4">
      <c r="A4" s="693" t="s">
        <v>463</v>
      </c>
      <c r="B4" s="544" t="s">
        <v>462</v>
      </c>
      <c r="C4" s="544" t="s">
        <v>461</v>
      </c>
      <c r="D4" s="544" t="s">
        <v>460</v>
      </c>
      <c r="E4" s="360" t="s">
        <v>459</v>
      </c>
      <c r="F4" s="360"/>
    </row>
    <row r="5" spans="1:6" ht="12" customHeight="1" x14ac:dyDescent="0.4">
      <c r="A5" s="693"/>
      <c r="B5" s="545"/>
      <c r="C5" s="545"/>
      <c r="D5" s="545"/>
      <c r="E5" s="338"/>
      <c r="F5" s="338"/>
    </row>
    <row r="6" spans="1:6" ht="12" customHeight="1" x14ac:dyDescent="0.4">
      <c r="A6" s="693"/>
      <c r="B6" s="545"/>
      <c r="C6" s="545"/>
      <c r="D6" s="545"/>
      <c r="E6" s="275" t="s">
        <v>458</v>
      </c>
      <c r="F6" s="186" t="s">
        <v>457</v>
      </c>
    </row>
    <row r="7" spans="1:6" ht="12" customHeight="1" x14ac:dyDescent="0.4">
      <c r="A7" s="693"/>
      <c r="B7" s="337"/>
      <c r="C7" s="337"/>
      <c r="D7" s="337"/>
      <c r="E7" s="22" t="s">
        <v>456</v>
      </c>
      <c r="F7" s="23" t="s">
        <v>456</v>
      </c>
    </row>
    <row r="8" spans="1:6" ht="24" customHeight="1" x14ac:dyDescent="0.4">
      <c r="A8" s="67" t="s">
        <v>453</v>
      </c>
      <c r="B8" s="274" t="s">
        <v>455</v>
      </c>
      <c r="C8" s="273" t="s">
        <v>454</v>
      </c>
      <c r="D8" s="272">
        <v>4</v>
      </c>
      <c r="E8" s="232">
        <v>73</v>
      </c>
      <c r="F8" s="271">
        <v>71</v>
      </c>
    </row>
    <row r="9" spans="1:6" ht="24" customHeight="1" x14ac:dyDescent="0.4">
      <c r="A9" s="67" t="s">
        <v>453</v>
      </c>
      <c r="B9" s="274" t="s">
        <v>452</v>
      </c>
      <c r="C9" s="273" t="s">
        <v>451</v>
      </c>
      <c r="D9" s="272">
        <v>4</v>
      </c>
      <c r="E9" s="232">
        <v>73</v>
      </c>
      <c r="F9" s="271">
        <v>72</v>
      </c>
    </row>
    <row r="10" spans="1:6" ht="24" customHeight="1" x14ac:dyDescent="0.4">
      <c r="A10" s="84" t="s">
        <v>450</v>
      </c>
      <c r="B10" s="24" t="s">
        <v>449</v>
      </c>
      <c r="C10" s="270" t="s">
        <v>448</v>
      </c>
      <c r="D10" s="269" t="s">
        <v>448</v>
      </c>
      <c r="E10" s="231" t="s">
        <v>448</v>
      </c>
      <c r="F10" s="268" t="s">
        <v>448</v>
      </c>
    </row>
    <row r="11" spans="1:6" ht="12" customHeight="1" x14ac:dyDescent="0.4">
      <c r="A11" s="67" t="s">
        <v>357</v>
      </c>
      <c r="B11" s="267"/>
    </row>
    <row r="12" spans="1:6" ht="12" customHeight="1" x14ac:dyDescent="0.4"/>
  </sheetData>
  <mergeCells count="7">
    <mergeCell ref="A1:F2"/>
    <mergeCell ref="A3:F3"/>
    <mergeCell ref="A4:A7"/>
    <mergeCell ref="B4:B7"/>
    <mergeCell ref="C4:C7"/>
    <mergeCell ref="D4:D7"/>
    <mergeCell ref="E4:F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r:id="rId1"/>
  <headerFooter differentOddEven="1">
    <evenHeader>&amp;R&amp;"ＭＳ 明朝,標準" 17 保健及び衛生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80" workbookViewId="0">
      <selection sqref="A1:I2"/>
    </sheetView>
  </sheetViews>
  <sheetFormatPr defaultColWidth="7.5" defaultRowHeight="7.9" customHeight="1" x14ac:dyDescent="0.4"/>
  <cols>
    <col min="1" max="2" width="4.5" style="2" customWidth="1"/>
    <col min="3" max="3" width="3" style="2" customWidth="1"/>
    <col min="4" max="4" width="13.5" style="2" customWidth="1"/>
    <col min="5" max="8" width="12" style="2" customWidth="1"/>
    <col min="9" max="9" width="13.5" style="2" customWidth="1"/>
    <col min="10" max="16384" width="7.5" style="2"/>
  </cols>
  <sheetData>
    <row r="1" spans="1:12" ht="12" customHeight="1" x14ac:dyDescent="0.4">
      <c r="A1" s="326" t="s">
        <v>51</v>
      </c>
      <c r="B1" s="326"/>
      <c r="C1" s="326"/>
      <c r="D1" s="326"/>
      <c r="E1" s="326"/>
      <c r="F1" s="326"/>
      <c r="G1" s="326"/>
      <c r="H1" s="326"/>
      <c r="I1" s="326"/>
    </row>
    <row r="2" spans="1:12" ht="12" customHeight="1" x14ac:dyDescent="0.4">
      <c r="A2" s="326"/>
      <c r="B2" s="326"/>
      <c r="C2" s="326"/>
      <c r="D2" s="326"/>
      <c r="E2" s="326"/>
      <c r="F2" s="326"/>
      <c r="G2" s="326"/>
      <c r="H2" s="326"/>
      <c r="I2" s="326"/>
    </row>
    <row r="3" spans="1:12" ht="12" customHeight="1" x14ac:dyDescent="0.4">
      <c r="A3" s="41"/>
      <c r="B3" s="41"/>
      <c r="C3" s="41"/>
      <c r="D3" s="41"/>
      <c r="E3" s="41"/>
      <c r="F3" s="41"/>
      <c r="G3" s="41"/>
      <c r="H3" s="41"/>
      <c r="I3" s="41"/>
    </row>
    <row r="4" spans="1:12" ht="12" customHeight="1" x14ac:dyDescent="0.4">
      <c r="A4" s="359" t="s">
        <v>50</v>
      </c>
      <c r="B4" s="359"/>
      <c r="C4" s="359"/>
      <c r="D4" s="359"/>
      <c r="E4" s="359"/>
      <c r="F4" s="359"/>
      <c r="G4" s="359"/>
      <c r="H4" s="359"/>
      <c r="I4" s="359"/>
    </row>
    <row r="5" spans="1:12" ht="12" customHeight="1" x14ac:dyDescent="0.4">
      <c r="A5" s="360" t="s">
        <v>1</v>
      </c>
      <c r="B5" s="360"/>
      <c r="C5" s="361"/>
      <c r="D5" s="363" t="s">
        <v>49</v>
      </c>
      <c r="E5" s="365" t="s">
        <v>48</v>
      </c>
      <c r="F5" s="365" t="s">
        <v>47</v>
      </c>
      <c r="G5" s="365" t="s">
        <v>46</v>
      </c>
      <c r="H5" s="365" t="s">
        <v>45</v>
      </c>
      <c r="I5" s="367" t="s">
        <v>44</v>
      </c>
    </row>
    <row r="6" spans="1:12" ht="12" customHeight="1" x14ac:dyDescent="0.4">
      <c r="A6" s="338"/>
      <c r="B6" s="338"/>
      <c r="C6" s="362"/>
      <c r="D6" s="364"/>
      <c r="E6" s="366"/>
      <c r="F6" s="366"/>
      <c r="G6" s="366"/>
      <c r="H6" s="366"/>
      <c r="I6" s="368"/>
    </row>
    <row r="7" spans="1:12" ht="24" customHeight="1" x14ac:dyDescent="0.4">
      <c r="A7" s="12" t="s">
        <v>28</v>
      </c>
      <c r="B7" s="12">
        <v>25</v>
      </c>
      <c r="C7" s="39" t="s">
        <v>22</v>
      </c>
      <c r="D7" s="13">
        <v>341</v>
      </c>
      <c r="E7" s="13">
        <v>627</v>
      </c>
      <c r="F7" s="13">
        <v>42</v>
      </c>
      <c r="G7" s="13">
        <v>38</v>
      </c>
      <c r="H7" s="13">
        <v>6</v>
      </c>
      <c r="I7" s="13">
        <v>272</v>
      </c>
    </row>
    <row r="8" spans="1:12" ht="24" customHeight="1" x14ac:dyDescent="0.4">
      <c r="A8" s="12"/>
      <c r="B8" s="12">
        <f>SUM(B7+1)</f>
        <v>26</v>
      </c>
      <c r="C8" s="39"/>
      <c r="D8" s="13">
        <v>342</v>
      </c>
      <c r="E8" s="13">
        <v>639</v>
      </c>
      <c r="F8" s="13">
        <v>41</v>
      </c>
      <c r="G8" s="13">
        <v>38</v>
      </c>
      <c r="H8" s="13">
        <v>6</v>
      </c>
      <c r="I8" s="13">
        <v>265</v>
      </c>
      <c r="J8" s="1"/>
      <c r="K8" s="1"/>
      <c r="L8" s="1"/>
    </row>
    <row r="9" spans="1:12" ht="24" customHeight="1" x14ac:dyDescent="0.4">
      <c r="A9" s="12"/>
      <c r="B9" s="12">
        <f>SUM(B8+1)</f>
        <v>27</v>
      </c>
      <c r="C9" s="39"/>
      <c r="D9" s="13">
        <v>332</v>
      </c>
      <c r="E9" s="13">
        <v>649</v>
      </c>
      <c r="F9" s="13">
        <v>40</v>
      </c>
      <c r="G9" s="13">
        <v>36</v>
      </c>
      <c r="H9" s="13">
        <v>6</v>
      </c>
      <c r="I9" s="13">
        <v>258</v>
      </c>
    </row>
    <row r="10" spans="1:12" ht="24" customHeight="1" x14ac:dyDescent="0.4">
      <c r="A10" s="12"/>
      <c r="B10" s="12">
        <f>SUM(B9+1)</f>
        <v>28</v>
      </c>
      <c r="C10" s="39"/>
      <c r="D10" s="13">
        <v>328</v>
      </c>
      <c r="E10" s="13">
        <v>657</v>
      </c>
      <c r="F10" s="13">
        <v>39</v>
      </c>
      <c r="G10" s="13">
        <v>37</v>
      </c>
      <c r="H10" s="13">
        <v>6</v>
      </c>
      <c r="I10" s="13">
        <v>252</v>
      </c>
      <c r="J10" s="40"/>
      <c r="K10" s="40"/>
      <c r="L10" s="40"/>
    </row>
    <row r="11" spans="1:12" ht="24" customHeight="1" x14ac:dyDescent="0.4">
      <c r="A11" s="12"/>
      <c r="B11" s="12">
        <f>SUM(B10+1)</f>
        <v>29</v>
      </c>
      <c r="C11" s="39"/>
      <c r="D11" s="13">
        <v>332</v>
      </c>
      <c r="E11" s="13">
        <v>667</v>
      </c>
      <c r="F11" s="13">
        <v>39</v>
      </c>
      <c r="G11" s="13">
        <v>38</v>
      </c>
      <c r="H11" s="13">
        <v>6</v>
      </c>
      <c r="I11" s="13">
        <v>241</v>
      </c>
      <c r="J11" s="18"/>
      <c r="K11" s="18"/>
      <c r="L11" s="18"/>
    </row>
    <row r="12" spans="1:12" ht="24" customHeight="1" x14ac:dyDescent="0.4">
      <c r="A12" s="12"/>
      <c r="B12" s="12">
        <f>SUM(B11+1)</f>
        <v>30</v>
      </c>
      <c r="C12" s="39"/>
      <c r="D12" s="13">
        <v>331</v>
      </c>
      <c r="E12" s="13">
        <v>681</v>
      </c>
      <c r="F12" s="13">
        <v>38</v>
      </c>
      <c r="G12" s="13">
        <v>37</v>
      </c>
      <c r="H12" s="13">
        <v>6</v>
      </c>
      <c r="I12" s="13">
        <v>225</v>
      </c>
      <c r="J12" s="18"/>
      <c r="K12" s="18"/>
      <c r="L12" s="18"/>
    </row>
    <row r="13" spans="1:12" ht="24" customHeight="1" x14ac:dyDescent="0.4">
      <c r="A13" s="12" t="s">
        <v>43</v>
      </c>
      <c r="B13" s="12" t="s">
        <v>42</v>
      </c>
      <c r="C13" s="39"/>
      <c r="D13" s="13">
        <v>321</v>
      </c>
      <c r="E13" s="13">
        <v>690</v>
      </c>
      <c r="F13" s="13">
        <v>35</v>
      </c>
      <c r="G13" s="13">
        <v>37</v>
      </c>
      <c r="H13" s="13">
        <v>7</v>
      </c>
      <c r="I13" s="13">
        <v>219</v>
      </c>
      <c r="J13" s="18"/>
      <c r="K13" s="18"/>
      <c r="L13" s="18"/>
    </row>
    <row r="14" spans="1:12" ht="24" customHeight="1" x14ac:dyDescent="0.4">
      <c r="A14" s="12"/>
      <c r="B14" s="12">
        <v>2</v>
      </c>
      <c r="C14" s="39"/>
      <c r="D14" s="13">
        <v>319</v>
      </c>
      <c r="E14" s="13">
        <v>707</v>
      </c>
      <c r="F14" s="13">
        <v>36</v>
      </c>
      <c r="G14" s="13">
        <v>37</v>
      </c>
      <c r="H14" s="13">
        <v>7</v>
      </c>
      <c r="I14" s="13">
        <v>213</v>
      </c>
      <c r="J14" s="18"/>
      <c r="K14" s="18"/>
      <c r="L14" s="18"/>
    </row>
    <row r="15" spans="1:12" ht="24" customHeight="1" x14ac:dyDescent="0.4">
      <c r="B15" s="12">
        <v>3</v>
      </c>
      <c r="C15" s="12"/>
      <c r="D15" s="14">
        <v>312</v>
      </c>
      <c r="E15" s="13">
        <v>716</v>
      </c>
      <c r="F15" s="13">
        <v>34</v>
      </c>
      <c r="G15" s="13">
        <v>37</v>
      </c>
      <c r="H15" s="13">
        <v>7</v>
      </c>
      <c r="I15" s="13">
        <v>206</v>
      </c>
    </row>
    <row r="16" spans="1:12" ht="24" customHeight="1" x14ac:dyDescent="0.4">
      <c r="A16" s="38"/>
      <c r="B16" s="15">
        <v>4</v>
      </c>
      <c r="C16" s="15"/>
      <c r="D16" s="16">
        <v>312</v>
      </c>
      <c r="E16" s="17">
        <v>728</v>
      </c>
      <c r="F16" s="17">
        <v>34</v>
      </c>
      <c r="G16" s="17">
        <v>35</v>
      </c>
      <c r="H16" s="17">
        <v>7</v>
      </c>
      <c r="I16" s="17">
        <v>198</v>
      </c>
    </row>
    <row r="17" spans="1:1" ht="12" customHeight="1" x14ac:dyDescent="0.4">
      <c r="A17" s="19" t="s">
        <v>41</v>
      </c>
    </row>
    <row r="18" spans="1:1" ht="12" customHeight="1" x14ac:dyDescent="0.4"/>
    <row r="19" spans="1:1" ht="12" customHeight="1" x14ac:dyDescent="0.4"/>
  </sheetData>
  <mergeCells count="9">
    <mergeCell ref="A1:I2"/>
    <mergeCell ref="A4:I4"/>
    <mergeCell ref="A5:C6"/>
    <mergeCell ref="D5:D6"/>
    <mergeCell ref="E5:E6"/>
    <mergeCell ref="F5:F6"/>
    <mergeCell ref="G5:G6"/>
    <mergeCell ref="H5:H6"/>
    <mergeCell ref="I5:I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&amp;R&amp;"ＭＳ 明朝,標準" 17 保健及び衛生</evenHeader>
    <firstHeader xml:space="preserve">&amp;C&amp;"ＭＳ ゴシック,太字"&amp;18
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1"/>
  <sheetViews>
    <sheetView showGridLines="0" zoomScale="70" zoomScaleNormal="70" zoomScaleSheetLayoutView="85" zoomScalePageLayoutView="85" workbookViewId="0">
      <selection sqref="A1:BF2"/>
    </sheetView>
  </sheetViews>
  <sheetFormatPr defaultRowHeight="12.75" x14ac:dyDescent="0.15"/>
  <cols>
    <col min="1" max="116" width="1.5" style="42" customWidth="1"/>
    <col min="117" max="16384" width="9" style="42"/>
  </cols>
  <sheetData>
    <row r="1" spans="1:116" ht="12" customHeight="1" x14ac:dyDescent="0.15">
      <c r="A1" s="469" t="s">
        <v>99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</row>
    <row r="2" spans="1:116" ht="12" customHeight="1" x14ac:dyDescent="0.15">
      <c r="A2" s="469"/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69"/>
      <c r="AN2" s="469"/>
      <c r="AO2" s="469"/>
      <c r="AP2" s="469"/>
      <c r="AQ2" s="469"/>
      <c r="AR2" s="469"/>
      <c r="AS2" s="469"/>
      <c r="AT2" s="469"/>
      <c r="AU2" s="469"/>
      <c r="AV2" s="469"/>
      <c r="AW2" s="469"/>
      <c r="AX2" s="469"/>
      <c r="AY2" s="469"/>
      <c r="AZ2" s="469"/>
      <c r="BA2" s="469"/>
      <c r="BB2" s="469"/>
      <c r="BC2" s="469"/>
      <c r="BD2" s="469"/>
      <c r="BE2" s="469"/>
      <c r="BF2" s="469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</row>
    <row r="3" spans="1:116" ht="12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</row>
    <row r="4" spans="1:116" ht="12" customHeight="1" x14ac:dyDescent="0.15">
      <c r="A4" s="470" t="s">
        <v>73</v>
      </c>
      <c r="B4" s="471"/>
      <c r="C4" s="471"/>
      <c r="D4" s="471"/>
      <c r="E4" s="471"/>
      <c r="F4" s="471"/>
      <c r="G4" s="471"/>
      <c r="H4" s="471"/>
      <c r="I4" s="471"/>
      <c r="J4" s="471"/>
      <c r="K4" s="401" t="s">
        <v>5</v>
      </c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4"/>
      <c r="W4" s="472" t="s">
        <v>97</v>
      </c>
      <c r="X4" s="473"/>
      <c r="Y4" s="473"/>
      <c r="Z4" s="473"/>
      <c r="AA4" s="473"/>
      <c r="AB4" s="473"/>
      <c r="AC4" s="473"/>
      <c r="AD4" s="473"/>
      <c r="AE4" s="473"/>
      <c r="AF4" s="473"/>
      <c r="AG4" s="474"/>
      <c r="AH4" s="401" t="s">
        <v>96</v>
      </c>
      <c r="AI4" s="403"/>
      <c r="AJ4" s="403"/>
      <c r="AK4" s="403"/>
      <c r="AL4" s="403"/>
      <c r="AM4" s="403"/>
      <c r="AN4" s="403"/>
      <c r="AO4" s="403"/>
      <c r="AP4" s="403"/>
      <c r="AQ4" s="404"/>
      <c r="AR4" s="401" t="s">
        <v>95</v>
      </c>
      <c r="AS4" s="403"/>
      <c r="AT4" s="403"/>
      <c r="AU4" s="403"/>
      <c r="AV4" s="403"/>
      <c r="AW4" s="403"/>
      <c r="AX4" s="403"/>
      <c r="AY4" s="403"/>
      <c r="AZ4" s="403"/>
      <c r="BA4" s="404"/>
      <c r="BB4" s="478" t="s">
        <v>94</v>
      </c>
      <c r="BC4" s="479"/>
      <c r="BD4" s="479"/>
      <c r="BE4" s="479"/>
      <c r="BF4" s="479"/>
      <c r="BG4" s="457" t="s">
        <v>93</v>
      </c>
      <c r="BH4" s="457"/>
      <c r="BI4" s="457"/>
      <c r="BJ4" s="457"/>
      <c r="BK4" s="458"/>
      <c r="BL4" s="459" t="s">
        <v>92</v>
      </c>
      <c r="BM4" s="460"/>
      <c r="BN4" s="460"/>
      <c r="BO4" s="460"/>
      <c r="BP4" s="460"/>
      <c r="BQ4" s="460"/>
      <c r="BR4" s="460"/>
      <c r="BS4" s="460"/>
      <c r="BT4" s="460"/>
      <c r="BU4" s="460"/>
      <c r="BV4" s="461"/>
      <c r="BW4" s="462" t="s">
        <v>91</v>
      </c>
      <c r="BX4" s="463"/>
      <c r="BY4" s="463"/>
      <c r="BZ4" s="463"/>
      <c r="CA4" s="463"/>
      <c r="CB4" s="463"/>
      <c r="CC4" s="463"/>
      <c r="CD4" s="463"/>
      <c r="CE4" s="463"/>
      <c r="CF4" s="463"/>
      <c r="CG4" s="464"/>
      <c r="CH4" s="462" t="s">
        <v>90</v>
      </c>
      <c r="CI4" s="463"/>
      <c r="CJ4" s="463"/>
      <c r="CK4" s="463"/>
      <c r="CL4" s="463"/>
      <c r="CM4" s="463"/>
      <c r="CN4" s="463"/>
      <c r="CO4" s="463"/>
      <c r="CP4" s="463"/>
      <c r="CQ4" s="463"/>
      <c r="CR4" s="464"/>
      <c r="CS4" s="382" t="s">
        <v>89</v>
      </c>
      <c r="CT4" s="383"/>
      <c r="CU4" s="383"/>
      <c r="CV4" s="383"/>
      <c r="CW4" s="383"/>
      <c r="CX4" s="383"/>
      <c r="CY4" s="383"/>
      <c r="CZ4" s="383"/>
      <c r="DA4" s="383"/>
      <c r="DB4" s="399"/>
      <c r="DC4" s="465" t="s">
        <v>88</v>
      </c>
      <c r="DD4" s="466"/>
      <c r="DE4" s="466"/>
      <c r="DF4" s="466"/>
      <c r="DG4" s="466"/>
      <c r="DH4" s="466"/>
      <c r="DI4" s="466"/>
      <c r="DJ4" s="466"/>
      <c r="DK4" s="466"/>
      <c r="DL4" s="466"/>
    </row>
    <row r="5" spans="1:116" ht="12" customHeight="1" x14ac:dyDescent="0.15">
      <c r="A5" s="470"/>
      <c r="B5" s="471"/>
      <c r="C5" s="471"/>
      <c r="D5" s="471"/>
      <c r="E5" s="471"/>
      <c r="F5" s="471"/>
      <c r="G5" s="471"/>
      <c r="H5" s="471"/>
      <c r="I5" s="471"/>
      <c r="J5" s="471"/>
      <c r="K5" s="402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6"/>
      <c r="W5" s="475"/>
      <c r="X5" s="476"/>
      <c r="Y5" s="476"/>
      <c r="Z5" s="476"/>
      <c r="AA5" s="476"/>
      <c r="AB5" s="476"/>
      <c r="AC5" s="476"/>
      <c r="AD5" s="476"/>
      <c r="AE5" s="476"/>
      <c r="AF5" s="476"/>
      <c r="AG5" s="477"/>
      <c r="AH5" s="402"/>
      <c r="AI5" s="405"/>
      <c r="AJ5" s="405"/>
      <c r="AK5" s="405"/>
      <c r="AL5" s="405"/>
      <c r="AM5" s="405"/>
      <c r="AN5" s="405"/>
      <c r="AO5" s="405"/>
      <c r="AP5" s="405"/>
      <c r="AQ5" s="406"/>
      <c r="AR5" s="402"/>
      <c r="AS5" s="405"/>
      <c r="AT5" s="405"/>
      <c r="AU5" s="405"/>
      <c r="AV5" s="405"/>
      <c r="AW5" s="405"/>
      <c r="AX5" s="405"/>
      <c r="AY5" s="405"/>
      <c r="AZ5" s="405"/>
      <c r="BA5" s="406"/>
      <c r="BB5" s="434"/>
      <c r="BC5" s="435"/>
      <c r="BD5" s="435"/>
      <c r="BE5" s="435"/>
      <c r="BF5" s="435"/>
      <c r="BG5" s="438"/>
      <c r="BH5" s="438"/>
      <c r="BI5" s="438"/>
      <c r="BJ5" s="438"/>
      <c r="BK5" s="439"/>
      <c r="BL5" s="445"/>
      <c r="BM5" s="446"/>
      <c r="BN5" s="446"/>
      <c r="BO5" s="446"/>
      <c r="BP5" s="446"/>
      <c r="BQ5" s="446"/>
      <c r="BR5" s="446"/>
      <c r="BS5" s="446"/>
      <c r="BT5" s="446"/>
      <c r="BU5" s="446"/>
      <c r="BV5" s="447"/>
      <c r="BW5" s="429"/>
      <c r="BX5" s="430"/>
      <c r="BY5" s="430"/>
      <c r="BZ5" s="430"/>
      <c r="CA5" s="430"/>
      <c r="CB5" s="430"/>
      <c r="CC5" s="430"/>
      <c r="CD5" s="430"/>
      <c r="CE5" s="430"/>
      <c r="CF5" s="430"/>
      <c r="CG5" s="431"/>
      <c r="CH5" s="429"/>
      <c r="CI5" s="430"/>
      <c r="CJ5" s="430"/>
      <c r="CK5" s="430"/>
      <c r="CL5" s="430"/>
      <c r="CM5" s="430"/>
      <c r="CN5" s="430"/>
      <c r="CO5" s="430"/>
      <c r="CP5" s="430"/>
      <c r="CQ5" s="430"/>
      <c r="CR5" s="431"/>
      <c r="CS5" s="384"/>
      <c r="CT5" s="385"/>
      <c r="CU5" s="385"/>
      <c r="CV5" s="385"/>
      <c r="CW5" s="385"/>
      <c r="CX5" s="385"/>
      <c r="CY5" s="385"/>
      <c r="CZ5" s="385"/>
      <c r="DA5" s="385"/>
      <c r="DB5" s="400"/>
      <c r="DC5" s="467"/>
      <c r="DD5" s="468"/>
      <c r="DE5" s="468"/>
      <c r="DF5" s="468"/>
      <c r="DG5" s="468"/>
      <c r="DH5" s="468"/>
      <c r="DI5" s="468"/>
      <c r="DJ5" s="468"/>
      <c r="DK5" s="468"/>
      <c r="DL5" s="468"/>
    </row>
    <row r="6" spans="1:116" ht="12" customHeight="1" x14ac:dyDescent="0.15">
      <c r="A6" s="470"/>
      <c r="B6" s="471"/>
      <c r="C6" s="471"/>
      <c r="D6" s="471"/>
      <c r="E6" s="471"/>
      <c r="F6" s="471"/>
      <c r="G6" s="471"/>
      <c r="H6" s="471"/>
      <c r="I6" s="471"/>
      <c r="J6" s="471"/>
      <c r="K6" s="401" t="s">
        <v>59</v>
      </c>
      <c r="L6" s="403"/>
      <c r="M6" s="403"/>
      <c r="N6" s="403"/>
      <c r="O6" s="403"/>
      <c r="P6" s="404"/>
      <c r="Q6" s="401" t="s">
        <v>58</v>
      </c>
      <c r="R6" s="403"/>
      <c r="S6" s="403"/>
      <c r="T6" s="403"/>
      <c r="U6" s="403"/>
      <c r="V6" s="404"/>
      <c r="W6" s="401" t="s">
        <v>59</v>
      </c>
      <c r="X6" s="403"/>
      <c r="Y6" s="403"/>
      <c r="Z6" s="403"/>
      <c r="AA6" s="403"/>
      <c r="AB6" s="404"/>
      <c r="AC6" s="401" t="s">
        <v>58</v>
      </c>
      <c r="AD6" s="403"/>
      <c r="AE6" s="403"/>
      <c r="AF6" s="403"/>
      <c r="AG6" s="404"/>
      <c r="AH6" s="401" t="s">
        <v>60</v>
      </c>
      <c r="AI6" s="403"/>
      <c r="AJ6" s="403"/>
      <c r="AK6" s="403"/>
      <c r="AL6" s="404"/>
      <c r="AM6" s="401" t="s">
        <v>58</v>
      </c>
      <c r="AN6" s="403"/>
      <c r="AO6" s="403"/>
      <c r="AP6" s="403"/>
      <c r="AQ6" s="404"/>
      <c r="AR6" s="382" t="s">
        <v>59</v>
      </c>
      <c r="AS6" s="383"/>
      <c r="AT6" s="383"/>
      <c r="AU6" s="383"/>
      <c r="AV6" s="399"/>
      <c r="AW6" s="382" t="s">
        <v>58</v>
      </c>
      <c r="AX6" s="383"/>
      <c r="AY6" s="383"/>
      <c r="AZ6" s="383"/>
      <c r="BA6" s="399"/>
      <c r="BB6" s="382" t="s">
        <v>59</v>
      </c>
      <c r="BC6" s="383"/>
      <c r="BD6" s="383"/>
      <c r="BE6" s="383"/>
      <c r="BF6" s="383"/>
      <c r="BG6" s="383" t="s">
        <v>58</v>
      </c>
      <c r="BH6" s="383"/>
      <c r="BI6" s="383"/>
      <c r="BJ6" s="383"/>
      <c r="BK6" s="399"/>
      <c r="BL6" s="401" t="s">
        <v>59</v>
      </c>
      <c r="BM6" s="403"/>
      <c r="BN6" s="403"/>
      <c r="BO6" s="403"/>
      <c r="BP6" s="403"/>
      <c r="BQ6" s="404"/>
      <c r="BR6" s="401" t="s">
        <v>58</v>
      </c>
      <c r="BS6" s="403"/>
      <c r="BT6" s="403"/>
      <c r="BU6" s="403"/>
      <c r="BV6" s="404"/>
      <c r="BW6" s="382" t="s">
        <v>59</v>
      </c>
      <c r="BX6" s="383"/>
      <c r="BY6" s="383"/>
      <c r="BZ6" s="383"/>
      <c r="CA6" s="383"/>
      <c r="CB6" s="399"/>
      <c r="CC6" s="382" t="s">
        <v>58</v>
      </c>
      <c r="CD6" s="383"/>
      <c r="CE6" s="383"/>
      <c r="CF6" s="383"/>
      <c r="CG6" s="399"/>
      <c r="CH6" s="425" t="s">
        <v>87</v>
      </c>
      <c r="CI6" s="392"/>
      <c r="CJ6" s="392"/>
      <c r="CK6" s="392"/>
      <c r="CL6" s="392"/>
      <c r="CM6" s="409"/>
      <c r="CN6" s="386" t="s">
        <v>58</v>
      </c>
      <c r="CO6" s="387"/>
      <c r="CP6" s="387"/>
      <c r="CQ6" s="387"/>
      <c r="CR6" s="388"/>
      <c r="CS6" s="382" t="s">
        <v>59</v>
      </c>
      <c r="CT6" s="383"/>
      <c r="CU6" s="383"/>
      <c r="CV6" s="383"/>
      <c r="CW6" s="399"/>
      <c r="CX6" s="382" t="s">
        <v>58</v>
      </c>
      <c r="CY6" s="383"/>
      <c r="CZ6" s="383"/>
      <c r="DA6" s="383"/>
      <c r="DB6" s="399"/>
      <c r="DC6" s="425" t="s">
        <v>87</v>
      </c>
      <c r="DD6" s="392"/>
      <c r="DE6" s="392"/>
      <c r="DF6" s="392"/>
      <c r="DG6" s="409"/>
      <c r="DH6" s="386" t="s">
        <v>58</v>
      </c>
      <c r="DI6" s="387"/>
      <c r="DJ6" s="387"/>
      <c r="DK6" s="387"/>
      <c r="DL6" s="387"/>
    </row>
    <row r="7" spans="1:116" ht="12" customHeight="1" x14ac:dyDescent="0.15">
      <c r="A7" s="470"/>
      <c r="B7" s="471"/>
      <c r="C7" s="471"/>
      <c r="D7" s="471"/>
      <c r="E7" s="471"/>
      <c r="F7" s="471"/>
      <c r="G7" s="471"/>
      <c r="H7" s="471"/>
      <c r="I7" s="471"/>
      <c r="J7" s="471"/>
      <c r="K7" s="402"/>
      <c r="L7" s="405"/>
      <c r="M7" s="405"/>
      <c r="N7" s="405"/>
      <c r="O7" s="405"/>
      <c r="P7" s="406"/>
      <c r="Q7" s="402"/>
      <c r="R7" s="405"/>
      <c r="S7" s="405"/>
      <c r="T7" s="405"/>
      <c r="U7" s="405"/>
      <c r="V7" s="406"/>
      <c r="W7" s="402"/>
      <c r="X7" s="405"/>
      <c r="Y7" s="405"/>
      <c r="Z7" s="405"/>
      <c r="AA7" s="405"/>
      <c r="AB7" s="406"/>
      <c r="AC7" s="402"/>
      <c r="AD7" s="405"/>
      <c r="AE7" s="405"/>
      <c r="AF7" s="405"/>
      <c r="AG7" s="406"/>
      <c r="AH7" s="402"/>
      <c r="AI7" s="405"/>
      <c r="AJ7" s="405"/>
      <c r="AK7" s="405"/>
      <c r="AL7" s="406"/>
      <c r="AM7" s="402"/>
      <c r="AN7" s="405"/>
      <c r="AO7" s="405"/>
      <c r="AP7" s="405"/>
      <c r="AQ7" s="406"/>
      <c r="AR7" s="384"/>
      <c r="AS7" s="385"/>
      <c r="AT7" s="385"/>
      <c r="AU7" s="385"/>
      <c r="AV7" s="400"/>
      <c r="AW7" s="384"/>
      <c r="AX7" s="385"/>
      <c r="AY7" s="385"/>
      <c r="AZ7" s="385"/>
      <c r="BA7" s="400"/>
      <c r="BB7" s="384"/>
      <c r="BC7" s="385"/>
      <c r="BD7" s="385"/>
      <c r="BE7" s="385"/>
      <c r="BF7" s="385"/>
      <c r="BG7" s="385"/>
      <c r="BH7" s="385"/>
      <c r="BI7" s="385"/>
      <c r="BJ7" s="385"/>
      <c r="BK7" s="400"/>
      <c r="BL7" s="402"/>
      <c r="BM7" s="405"/>
      <c r="BN7" s="405"/>
      <c r="BO7" s="405"/>
      <c r="BP7" s="405"/>
      <c r="BQ7" s="406"/>
      <c r="BR7" s="402"/>
      <c r="BS7" s="405"/>
      <c r="BT7" s="405"/>
      <c r="BU7" s="405"/>
      <c r="BV7" s="406"/>
      <c r="BW7" s="384"/>
      <c r="BX7" s="385"/>
      <c r="BY7" s="385"/>
      <c r="BZ7" s="385"/>
      <c r="CA7" s="385"/>
      <c r="CB7" s="400"/>
      <c r="CC7" s="384"/>
      <c r="CD7" s="385"/>
      <c r="CE7" s="385"/>
      <c r="CF7" s="385"/>
      <c r="CG7" s="400"/>
      <c r="CH7" s="396"/>
      <c r="CI7" s="393"/>
      <c r="CJ7" s="393"/>
      <c r="CK7" s="393"/>
      <c r="CL7" s="393"/>
      <c r="CM7" s="411"/>
      <c r="CN7" s="389"/>
      <c r="CO7" s="390"/>
      <c r="CP7" s="390"/>
      <c r="CQ7" s="390"/>
      <c r="CR7" s="391"/>
      <c r="CS7" s="384"/>
      <c r="CT7" s="385"/>
      <c r="CU7" s="385"/>
      <c r="CV7" s="385"/>
      <c r="CW7" s="400"/>
      <c r="CX7" s="384"/>
      <c r="CY7" s="385"/>
      <c r="CZ7" s="385"/>
      <c r="DA7" s="385"/>
      <c r="DB7" s="400"/>
      <c r="DC7" s="396"/>
      <c r="DD7" s="393"/>
      <c r="DE7" s="393"/>
      <c r="DF7" s="393"/>
      <c r="DG7" s="411"/>
      <c r="DH7" s="389"/>
      <c r="DI7" s="390"/>
      <c r="DJ7" s="390"/>
      <c r="DK7" s="390"/>
      <c r="DL7" s="390"/>
    </row>
    <row r="8" spans="1:116" ht="12" customHeight="1" x14ac:dyDescent="0.15">
      <c r="A8" s="372" t="s">
        <v>57</v>
      </c>
      <c r="B8" s="372"/>
      <c r="C8" s="372"/>
      <c r="D8" s="373">
        <v>30</v>
      </c>
      <c r="E8" s="373"/>
      <c r="F8" s="374" t="s">
        <v>31</v>
      </c>
      <c r="G8" s="374"/>
      <c r="H8" s="372" t="s">
        <v>56</v>
      </c>
      <c r="I8" s="372"/>
      <c r="J8" s="376"/>
      <c r="K8" s="375">
        <v>177224</v>
      </c>
      <c r="L8" s="369"/>
      <c r="M8" s="369"/>
      <c r="N8" s="369"/>
      <c r="O8" s="369"/>
      <c r="P8" s="369"/>
      <c r="Q8" s="371">
        <v>486</v>
      </c>
      <c r="R8" s="371"/>
      <c r="S8" s="371"/>
      <c r="T8" s="371"/>
      <c r="U8" s="371"/>
      <c r="V8" s="371"/>
      <c r="W8" s="369">
        <v>21066</v>
      </c>
      <c r="X8" s="369"/>
      <c r="Y8" s="369"/>
      <c r="Z8" s="369"/>
      <c r="AA8" s="369"/>
      <c r="AB8" s="369"/>
      <c r="AC8" s="371">
        <v>57.7</v>
      </c>
      <c r="AD8" s="371"/>
      <c r="AE8" s="371"/>
      <c r="AF8" s="371"/>
      <c r="AG8" s="371"/>
      <c r="AH8" s="369">
        <v>8044</v>
      </c>
      <c r="AI8" s="369"/>
      <c r="AJ8" s="369"/>
      <c r="AK8" s="369"/>
      <c r="AL8" s="369"/>
      <c r="AM8" s="371">
        <v>22</v>
      </c>
      <c r="AN8" s="371"/>
      <c r="AO8" s="371"/>
      <c r="AP8" s="371"/>
      <c r="AQ8" s="371"/>
      <c r="AR8" s="369">
        <v>7691</v>
      </c>
      <c r="AS8" s="369"/>
      <c r="AT8" s="369"/>
      <c r="AU8" s="369"/>
      <c r="AV8" s="369"/>
      <c r="AW8" s="371">
        <v>21.1</v>
      </c>
      <c r="AX8" s="371"/>
      <c r="AY8" s="371"/>
      <c r="AZ8" s="371"/>
      <c r="BA8" s="371"/>
      <c r="BB8" s="369">
        <v>10751</v>
      </c>
      <c r="BC8" s="369"/>
      <c r="BD8" s="369"/>
      <c r="BE8" s="369"/>
      <c r="BF8" s="369"/>
      <c r="BG8" s="420">
        <v>29.5</v>
      </c>
      <c r="BH8" s="420"/>
      <c r="BI8" s="420"/>
      <c r="BJ8" s="420"/>
      <c r="BK8" s="420"/>
      <c r="BL8" s="369">
        <v>5898</v>
      </c>
      <c r="BM8" s="369"/>
      <c r="BN8" s="369"/>
      <c r="BO8" s="369"/>
      <c r="BP8" s="369"/>
      <c r="BQ8" s="369"/>
      <c r="BR8" s="371">
        <v>16.2</v>
      </c>
      <c r="BS8" s="371"/>
      <c r="BT8" s="371"/>
      <c r="BU8" s="371"/>
      <c r="BV8" s="371"/>
      <c r="BW8" s="369">
        <v>2462</v>
      </c>
      <c r="BX8" s="369"/>
      <c r="BY8" s="369"/>
      <c r="BZ8" s="369"/>
      <c r="CA8" s="369"/>
      <c r="CB8" s="369"/>
      <c r="CC8" s="371">
        <v>6.7</v>
      </c>
      <c r="CD8" s="371"/>
      <c r="CE8" s="371"/>
      <c r="CF8" s="371"/>
      <c r="CG8" s="371"/>
      <c r="CH8" s="369">
        <v>8491</v>
      </c>
      <c r="CI8" s="369"/>
      <c r="CJ8" s="369"/>
      <c r="CK8" s="369"/>
      <c r="CL8" s="369"/>
      <c r="CM8" s="369"/>
      <c r="CN8" s="371">
        <v>23.3</v>
      </c>
      <c r="CO8" s="371"/>
      <c r="CP8" s="371"/>
      <c r="CQ8" s="371"/>
      <c r="CR8" s="371"/>
      <c r="CS8" s="369">
        <v>1867</v>
      </c>
      <c r="CT8" s="369"/>
      <c r="CU8" s="369"/>
      <c r="CV8" s="369"/>
      <c r="CW8" s="369"/>
      <c r="CX8" s="371">
        <v>5.0999999999999996</v>
      </c>
      <c r="CY8" s="371"/>
      <c r="CZ8" s="371"/>
      <c r="DA8" s="371"/>
      <c r="DB8" s="371"/>
      <c r="DC8" s="369">
        <v>0</v>
      </c>
      <c r="DD8" s="369"/>
      <c r="DE8" s="369"/>
      <c r="DF8" s="369"/>
      <c r="DG8" s="369"/>
      <c r="DH8" s="371">
        <v>0</v>
      </c>
      <c r="DI8" s="371"/>
      <c r="DJ8" s="371"/>
      <c r="DK8" s="371"/>
      <c r="DL8" s="371"/>
    </row>
    <row r="9" spans="1:116" ht="12" customHeight="1" x14ac:dyDescent="0.15">
      <c r="A9" s="372"/>
      <c r="B9" s="372"/>
      <c r="C9" s="372"/>
      <c r="H9" s="372" t="s">
        <v>55</v>
      </c>
      <c r="I9" s="372"/>
      <c r="J9" s="376"/>
      <c r="K9" s="375">
        <v>243765</v>
      </c>
      <c r="L9" s="369"/>
      <c r="M9" s="369"/>
      <c r="N9" s="369"/>
      <c r="O9" s="369"/>
      <c r="P9" s="369"/>
      <c r="Q9" s="371">
        <v>995</v>
      </c>
      <c r="R9" s="371"/>
      <c r="S9" s="371"/>
      <c r="T9" s="371"/>
      <c r="U9" s="371"/>
      <c r="V9" s="371"/>
      <c r="W9" s="369">
        <v>44313</v>
      </c>
      <c r="X9" s="369"/>
      <c r="Y9" s="369"/>
      <c r="Z9" s="369"/>
      <c r="AA9" s="369"/>
      <c r="AB9" s="369"/>
      <c r="AC9" s="371">
        <v>180.9</v>
      </c>
      <c r="AD9" s="371"/>
      <c r="AE9" s="371"/>
      <c r="AF9" s="371"/>
      <c r="AG9" s="371"/>
      <c r="AH9" s="369">
        <v>6038</v>
      </c>
      <c r="AI9" s="369"/>
      <c r="AJ9" s="369"/>
      <c r="AK9" s="369"/>
      <c r="AL9" s="369"/>
      <c r="AM9" s="371">
        <v>24.6</v>
      </c>
      <c r="AN9" s="371"/>
      <c r="AO9" s="371"/>
      <c r="AP9" s="371"/>
      <c r="AQ9" s="371"/>
      <c r="AR9" s="369">
        <v>8101</v>
      </c>
      <c r="AS9" s="369"/>
      <c r="AT9" s="369"/>
      <c r="AU9" s="369"/>
      <c r="AV9" s="369"/>
      <c r="AW9" s="371">
        <v>33.1</v>
      </c>
      <c r="AX9" s="371"/>
      <c r="AY9" s="371"/>
      <c r="AZ9" s="371"/>
      <c r="BA9" s="371"/>
      <c r="BB9" s="369">
        <v>15038</v>
      </c>
      <c r="BC9" s="369"/>
      <c r="BD9" s="369"/>
      <c r="BE9" s="369"/>
      <c r="BF9" s="369"/>
      <c r="BG9" s="420">
        <v>61.4</v>
      </c>
      <c r="BH9" s="420"/>
      <c r="BI9" s="420"/>
      <c r="BJ9" s="420"/>
      <c r="BK9" s="420"/>
      <c r="BL9" s="369">
        <v>6399</v>
      </c>
      <c r="BM9" s="369"/>
      <c r="BN9" s="369"/>
      <c r="BO9" s="369"/>
      <c r="BP9" s="369"/>
      <c r="BQ9" s="369"/>
      <c r="BR9" s="371">
        <v>26.1</v>
      </c>
      <c r="BS9" s="371"/>
      <c r="BT9" s="371"/>
      <c r="BU9" s="371"/>
      <c r="BV9" s="371"/>
      <c r="BW9" s="369">
        <v>3299</v>
      </c>
      <c r="BX9" s="369"/>
      <c r="BY9" s="369"/>
      <c r="BZ9" s="369"/>
      <c r="CA9" s="369"/>
      <c r="CB9" s="369"/>
      <c r="CC9" s="371">
        <v>13.5</v>
      </c>
      <c r="CD9" s="371"/>
      <c r="CE9" s="371"/>
      <c r="CF9" s="371"/>
      <c r="CG9" s="371"/>
      <c r="CH9" s="369">
        <v>10413</v>
      </c>
      <c r="CI9" s="369"/>
      <c r="CJ9" s="369"/>
      <c r="CK9" s="369"/>
      <c r="CL9" s="369"/>
      <c r="CM9" s="369"/>
      <c r="CN9" s="371">
        <v>42.5</v>
      </c>
      <c r="CO9" s="371"/>
      <c r="CP9" s="371"/>
      <c r="CQ9" s="371"/>
      <c r="CR9" s="371"/>
      <c r="CS9" s="369">
        <v>3502</v>
      </c>
      <c r="CT9" s="369"/>
      <c r="CU9" s="369"/>
      <c r="CV9" s="369"/>
      <c r="CW9" s="369"/>
      <c r="CX9" s="371">
        <v>14.2</v>
      </c>
      <c r="CY9" s="371"/>
      <c r="CZ9" s="371"/>
      <c r="DA9" s="371"/>
      <c r="DB9" s="371"/>
      <c r="DC9" s="369">
        <v>4685</v>
      </c>
      <c r="DD9" s="369"/>
      <c r="DE9" s="369"/>
      <c r="DF9" s="369"/>
      <c r="DG9" s="369"/>
      <c r="DH9" s="371">
        <v>19.100000000000001</v>
      </c>
      <c r="DI9" s="371"/>
      <c r="DJ9" s="371"/>
      <c r="DK9" s="371"/>
      <c r="DL9" s="371"/>
    </row>
    <row r="10" spans="1:116" ht="11.1" customHeight="1" x14ac:dyDescent="0.15">
      <c r="A10" s="372"/>
      <c r="B10" s="372"/>
      <c r="C10" s="372"/>
      <c r="D10" s="373"/>
      <c r="E10" s="373"/>
      <c r="F10" s="374"/>
      <c r="G10" s="374"/>
      <c r="H10" s="372"/>
      <c r="I10" s="372"/>
      <c r="J10" s="376"/>
      <c r="K10" s="375"/>
      <c r="L10" s="369"/>
      <c r="M10" s="369"/>
      <c r="N10" s="369"/>
      <c r="O10" s="369"/>
      <c r="P10" s="369"/>
      <c r="Q10" s="371"/>
      <c r="R10" s="371"/>
      <c r="S10" s="371"/>
      <c r="T10" s="371"/>
      <c r="U10" s="371"/>
      <c r="V10" s="371"/>
      <c r="W10" s="369"/>
      <c r="X10" s="369"/>
      <c r="Y10" s="369"/>
      <c r="Z10" s="369"/>
      <c r="AA10" s="369"/>
      <c r="AB10" s="369"/>
      <c r="AC10" s="371"/>
      <c r="AD10" s="371"/>
      <c r="AE10" s="371"/>
      <c r="AF10" s="371"/>
      <c r="AG10" s="371"/>
      <c r="AH10" s="369"/>
      <c r="AI10" s="369"/>
      <c r="AJ10" s="369"/>
      <c r="AK10" s="369"/>
      <c r="AL10" s="369"/>
      <c r="AM10" s="370"/>
      <c r="AN10" s="370"/>
      <c r="AO10" s="370"/>
      <c r="AP10" s="370"/>
      <c r="AQ10" s="370"/>
      <c r="AR10" s="369"/>
      <c r="AS10" s="369"/>
      <c r="AT10" s="369"/>
      <c r="AU10" s="369"/>
      <c r="AV10" s="369"/>
      <c r="AW10" s="371"/>
      <c r="AX10" s="371"/>
      <c r="AY10" s="371"/>
      <c r="AZ10" s="371"/>
      <c r="BA10" s="371"/>
      <c r="BB10" s="369"/>
      <c r="BC10" s="369"/>
      <c r="BD10" s="369"/>
      <c r="BE10" s="369"/>
      <c r="BF10" s="369"/>
      <c r="BG10" s="420"/>
      <c r="BH10" s="420"/>
      <c r="BI10" s="420"/>
      <c r="BJ10" s="420"/>
      <c r="BK10" s="420"/>
      <c r="BL10" s="369"/>
      <c r="BM10" s="369"/>
      <c r="BN10" s="369"/>
      <c r="BO10" s="369"/>
      <c r="BP10" s="369"/>
      <c r="BQ10" s="369"/>
      <c r="BR10" s="370"/>
      <c r="BS10" s="370"/>
      <c r="BT10" s="370"/>
      <c r="BU10" s="370"/>
      <c r="BV10" s="370"/>
      <c r="BW10" s="369"/>
      <c r="BX10" s="369"/>
      <c r="BY10" s="369"/>
      <c r="BZ10" s="369"/>
      <c r="CA10" s="369"/>
      <c r="CB10" s="369"/>
      <c r="CC10" s="370"/>
      <c r="CD10" s="370"/>
      <c r="CE10" s="370"/>
      <c r="CF10" s="370"/>
      <c r="CG10" s="370"/>
      <c r="CH10" s="379"/>
      <c r="CI10" s="379"/>
      <c r="CJ10" s="379"/>
      <c r="CK10" s="379"/>
      <c r="CL10" s="379"/>
      <c r="CM10" s="379"/>
      <c r="CN10" s="371"/>
      <c r="CO10" s="371"/>
      <c r="CP10" s="371"/>
      <c r="CQ10" s="371"/>
      <c r="CR10" s="371"/>
      <c r="CS10" s="369"/>
      <c r="CT10" s="369"/>
      <c r="CU10" s="369"/>
      <c r="CV10" s="369"/>
      <c r="CW10" s="369"/>
      <c r="CX10" s="371"/>
      <c r="CY10" s="371"/>
      <c r="CZ10" s="371"/>
      <c r="DA10" s="371"/>
      <c r="DB10" s="371"/>
      <c r="DC10" s="379"/>
      <c r="DD10" s="379"/>
      <c r="DE10" s="379"/>
      <c r="DF10" s="379"/>
      <c r="DG10" s="379"/>
      <c r="DH10" s="371"/>
      <c r="DI10" s="371"/>
      <c r="DJ10" s="371"/>
      <c r="DK10" s="371"/>
      <c r="DL10" s="371"/>
    </row>
    <row r="11" spans="1:116" ht="12" customHeight="1" x14ac:dyDescent="0.15">
      <c r="A11" s="372" t="s">
        <v>43</v>
      </c>
      <c r="B11" s="372"/>
      <c r="C11" s="372"/>
      <c r="D11" s="373" t="s">
        <v>42</v>
      </c>
      <c r="E11" s="373"/>
      <c r="F11" s="374"/>
      <c r="G11" s="374"/>
      <c r="H11" s="372" t="s">
        <v>56</v>
      </c>
      <c r="I11" s="372"/>
      <c r="J11" s="376"/>
      <c r="K11" s="375">
        <v>181726</v>
      </c>
      <c r="L11" s="369"/>
      <c r="M11" s="369"/>
      <c r="N11" s="369"/>
      <c r="O11" s="369"/>
      <c r="P11" s="369"/>
      <c r="Q11" s="371">
        <v>497.8767123287671</v>
      </c>
      <c r="R11" s="371"/>
      <c r="S11" s="371"/>
      <c r="T11" s="371"/>
      <c r="U11" s="371"/>
      <c r="V11" s="371"/>
      <c r="W11" s="369">
        <v>21762</v>
      </c>
      <c r="X11" s="369"/>
      <c r="Y11" s="369"/>
      <c r="Z11" s="369"/>
      <c r="AA11" s="369"/>
      <c r="AB11" s="369"/>
      <c r="AC11" s="371">
        <v>59.62191780821918</v>
      </c>
      <c r="AD11" s="371"/>
      <c r="AE11" s="371"/>
      <c r="AF11" s="371"/>
      <c r="AG11" s="371"/>
      <c r="AH11" s="369">
        <v>8015</v>
      </c>
      <c r="AI11" s="369"/>
      <c r="AJ11" s="369"/>
      <c r="AK11" s="369"/>
      <c r="AL11" s="369"/>
      <c r="AM11" s="371">
        <v>21.958904109589042</v>
      </c>
      <c r="AN11" s="371"/>
      <c r="AO11" s="371"/>
      <c r="AP11" s="371"/>
      <c r="AQ11" s="371"/>
      <c r="AR11" s="369">
        <v>8811</v>
      </c>
      <c r="AS11" s="369"/>
      <c r="AT11" s="369"/>
      <c r="AU11" s="369"/>
      <c r="AV11" s="369"/>
      <c r="AW11" s="371">
        <v>24.139726027397259</v>
      </c>
      <c r="AX11" s="371"/>
      <c r="AY11" s="371"/>
      <c r="AZ11" s="371"/>
      <c r="BA11" s="371"/>
      <c r="BB11" s="369">
        <v>11448</v>
      </c>
      <c r="BC11" s="369"/>
      <c r="BD11" s="369"/>
      <c r="BE11" s="369"/>
      <c r="BF11" s="369"/>
      <c r="BG11" s="420">
        <v>31.361643835616437</v>
      </c>
      <c r="BH11" s="420"/>
      <c r="BI11" s="420"/>
      <c r="BJ11" s="420"/>
      <c r="BK11" s="420"/>
      <c r="BL11" s="369">
        <v>5636</v>
      </c>
      <c r="BM11" s="369"/>
      <c r="BN11" s="369"/>
      <c r="BO11" s="369"/>
      <c r="BP11" s="369"/>
      <c r="BQ11" s="369"/>
      <c r="BR11" s="371">
        <v>15.441095890410958</v>
      </c>
      <c r="BS11" s="371"/>
      <c r="BT11" s="371"/>
      <c r="BU11" s="371"/>
      <c r="BV11" s="371"/>
      <c r="BW11" s="369">
        <v>2070</v>
      </c>
      <c r="BX11" s="369"/>
      <c r="BY11" s="369"/>
      <c r="BZ11" s="369"/>
      <c r="CA11" s="369"/>
      <c r="CB11" s="369"/>
      <c r="CC11" s="371">
        <v>5.6712328767123283</v>
      </c>
      <c r="CD11" s="371"/>
      <c r="CE11" s="371"/>
      <c r="CF11" s="371"/>
      <c r="CG11" s="371"/>
      <c r="CH11" s="369">
        <v>8203</v>
      </c>
      <c r="CI11" s="369"/>
      <c r="CJ11" s="369"/>
      <c r="CK11" s="369"/>
      <c r="CL11" s="369"/>
      <c r="CM11" s="369"/>
      <c r="CN11" s="371">
        <v>22.473972602739725</v>
      </c>
      <c r="CO11" s="371"/>
      <c r="CP11" s="371"/>
      <c r="CQ11" s="371"/>
      <c r="CR11" s="371"/>
      <c r="CS11" s="369">
        <v>1776</v>
      </c>
      <c r="CT11" s="369"/>
      <c r="CU11" s="369"/>
      <c r="CV11" s="369"/>
      <c r="CW11" s="369"/>
      <c r="CX11" s="371">
        <v>4.8657534246575347</v>
      </c>
      <c r="CY11" s="371"/>
      <c r="CZ11" s="371"/>
      <c r="DA11" s="371"/>
      <c r="DB11" s="371"/>
      <c r="DC11" s="369">
        <v>0</v>
      </c>
      <c r="DD11" s="369"/>
      <c r="DE11" s="369"/>
      <c r="DF11" s="369"/>
      <c r="DG11" s="369"/>
      <c r="DH11" s="371">
        <v>0</v>
      </c>
      <c r="DI11" s="371"/>
      <c r="DJ11" s="371"/>
      <c r="DK11" s="371"/>
      <c r="DL11" s="371"/>
    </row>
    <row r="12" spans="1:116" ht="12" customHeight="1" x14ac:dyDescent="0.15">
      <c r="A12" s="372"/>
      <c r="B12" s="372"/>
      <c r="C12" s="372"/>
      <c r="D12" s="373"/>
      <c r="E12" s="373"/>
      <c r="F12" s="374"/>
      <c r="G12" s="374"/>
      <c r="H12" s="372" t="s">
        <v>55</v>
      </c>
      <c r="I12" s="372"/>
      <c r="J12" s="376"/>
      <c r="K12" s="375">
        <v>253079</v>
      </c>
      <c r="L12" s="369"/>
      <c r="M12" s="369"/>
      <c r="N12" s="369"/>
      <c r="O12" s="369"/>
      <c r="P12" s="369"/>
      <c r="Q12" s="371">
        <v>1054.4958333333334</v>
      </c>
      <c r="R12" s="371"/>
      <c r="S12" s="371"/>
      <c r="T12" s="371"/>
      <c r="U12" s="371"/>
      <c r="V12" s="371"/>
      <c r="W12" s="369">
        <v>42815</v>
      </c>
      <c r="X12" s="369"/>
      <c r="Y12" s="369"/>
      <c r="Z12" s="369"/>
      <c r="AA12" s="369"/>
      <c r="AB12" s="369"/>
      <c r="AC12" s="371">
        <v>178.39583333333334</v>
      </c>
      <c r="AD12" s="371"/>
      <c r="AE12" s="371"/>
      <c r="AF12" s="371"/>
      <c r="AG12" s="371"/>
      <c r="AH12" s="369">
        <v>6837</v>
      </c>
      <c r="AI12" s="369"/>
      <c r="AJ12" s="369"/>
      <c r="AK12" s="369"/>
      <c r="AL12" s="369"/>
      <c r="AM12" s="371">
        <v>28.487500000000001</v>
      </c>
      <c r="AN12" s="371"/>
      <c r="AO12" s="371"/>
      <c r="AP12" s="371"/>
      <c r="AQ12" s="371"/>
      <c r="AR12" s="369">
        <v>8071</v>
      </c>
      <c r="AS12" s="369"/>
      <c r="AT12" s="369"/>
      <c r="AU12" s="369"/>
      <c r="AV12" s="369"/>
      <c r="AW12" s="371">
        <v>33.62916666666667</v>
      </c>
      <c r="AX12" s="371"/>
      <c r="AY12" s="371"/>
      <c r="AZ12" s="371"/>
      <c r="BA12" s="371"/>
      <c r="BB12" s="369">
        <v>15161</v>
      </c>
      <c r="BC12" s="369"/>
      <c r="BD12" s="369"/>
      <c r="BE12" s="369"/>
      <c r="BF12" s="369"/>
      <c r="BG12" s="420">
        <v>63.170833333333334</v>
      </c>
      <c r="BH12" s="420"/>
      <c r="BI12" s="420"/>
      <c r="BJ12" s="420"/>
      <c r="BK12" s="420"/>
      <c r="BL12" s="369">
        <v>6847</v>
      </c>
      <c r="BM12" s="369"/>
      <c r="BN12" s="369"/>
      <c r="BO12" s="369"/>
      <c r="BP12" s="369"/>
      <c r="BQ12" s="369"/>
      <c r="BR12" s="371">
        <v>28.529166666666665</v>
      </c>
      <c r="BS12" s="371"/>
      <c r="BT12" s="371"/>
      <c r="BU12" s="371"/>
      <c r="BV12" s="371"/>
      <c r="BW12" s="369">
        <v>3549</v>
      </c>
      <c r="BX12" s="369"/>
      <c r="BY12" s="369"/>
      <c r="BZ12" s="369"/>
      <c r="CA12" s="369"/>
      <c r="CB12" s="369"/>
      <c r="CC12" s="371">
        <v>14.7875</v>
      </c>
      <c r="CD12" s="371"/>
      <c r="CE12" s="371"/>
      <c r="CF12" s="371"/>
      <c r="CG12" s="371"/>
      <c r="CH12" s="369">
        <v>9707</v>
      </c>
      <c r="CI12" s="369"/>
      <c r="CJ12" s="369"/>
      <c r="CK12" s="369"/>
      <c r="CL12" s="369"/>
      <c r="CM12" s="369"/>
      <c r="CN12" s="371">
        <v>40.445833333333333</v>
      </c>
      <c r="CO12" s="371"/>
      <c r="CP12" s="371"/>
      <c r="CQ12" s="371"/>
      <c r="CR12" s="371"/>
      <c r="CS12" s="369">
        <v>3220</v>
      </c>
      <c r="CT12" s="369"/>
      <c r="CU12" s="369"/>
      <c r="CV12" s="369"/>
      <c r="CW12" s="369"/>
      <c r="CX12" s="371">
        <v>13.416666666666666</v>
      </c>
      <c r="CY12" s="371"/>
      <c r="CZ12" s="371"/>
      <c r="DA12" s="371"/>
      <c r="DB12" s="371"/>
      <c r="DC12" s="369">
        <v>6538</v>
      </c>
      <c r="DD12" s="369"/>
      <c r="DE12" s="369"/>
      <c r="DF12" s="369"/>
      <c r="DG12" s="369"/>
      <c r="DH12" s="371">
        <v>27.241666666666667</v>
      </c>
      <c r="DI12" s="371"/>
      <c r="DJ12" s="371"/>
      <c r="DK12" s="371"/>
      <c r="DL12" s="371"/>
    </row>
    <row r="13" spans="1:116" ht="11.1" customHeight="1" x14ac:dyDescent="0.15">
      <c r="A13" s="372"/>
      <c r="B13" s="372"/>
      <c r="C13" s="372"/>
      <c r="D13" s="373"/>
      <c r="E13" s="373"/>
      <c r="F13" s="374"/>
      <c r="G13" s="374"/>
      <c r="H13" s="372"/>
      <c r="I13" s="372"/>
      <c r="J13" s="376"/>
      <c r="K13" s="57"/>
      <c r="L13" s="55"/>
      <c r="M13" s="55"/>
      <c r="N13" s="55"/>
      <c r="O13" s="55"/>
      <c r="P13" s="55"/>
      <c r="Q13" s="60"/>
      <c r="R13" s="60"/>
      <c r="S13" s="60"/>
      <c r="T13" s="60"/>
      <c r="U13" s="60"/>
      <c r="V13" s="60"/>
      <c r="W13" s="55"/>
      <c r="X13" s="55"/>
      <c r="Y13" s="55"/>
      <c r="Z13" s="55"/>
      <c r="AA13" s="55"/>
      <c r="AB13" s="55"/>
      <c r="AC13" s="56"/>
      <c r="AD13" s="56"/>
      <c r="AE13" s="56"/>
      <c r="AF13" s="56"/>
      <c r="AG13" s="56"/>
      <c r="AH13" s="55"/>
      <c r="AI13" s="55"/>
      <c r="AJ13" s="55"/>
      <c r="AK13" s="55"/>
      <c r="AL13" s="55"/>
      <c r="AM13" s="60"/>
      <c r="AN13" s="60"/>
      <c r="AO13" s="60"/>
      <c r="AP13" s="60"/>
      <c r="AQ13" s="60"/>
      <c r="AR13" s="55"/>
      <c r="AS13" s="55"/>
      <c r="AT13" s="55"/>
      <c r="AU13" s="55"/>
      <c r="AV13" s="55"/>
      <c r="AW13" s="56"/>
      <c r="AX13" s="56"/>
      <c r="AY13" s="56"/>
      <c r="AZ13" s="56"/>
      <c r="BA13" s="56"/>
      <c r="BB13" s="369"/>
      <c r="BC13" s="369"/>
      <c r="BD13" s="369"/>
      <c r="BE13" s="369"/>
      <c r="BF13" s="369"/>
      <c r="BG13" s="420"/>
      <c r="BH13" s="420"/>
      <c r="BI13" s="420"/>
      <c r="BJ13" s="420"/>
      <c r="BK13" s="420"/>
      <c r="BL13" s="55"/>
      <c r="BM13" s="55"/>
      <c r="BN13" s="55"/>
      <c r="BO13" s="55"/>
      <c r="BP13" s="55"/>
      <c r="BQ13" s="55"/>
      <c r="BR13" s="60"/>
      <c r="BS13" s="60"/>
      <c r="BT13" s="60"/>
      <c r="BU13" s="60"/>
      <c r="BV13" s="60"/>
      <c r="BW13" s="55"/>
      <c r="BX13" s="55"/>
      <c r="BY13" s="55"/>
      <c r="BZ13" s="55"/>
      <c r="CA13" s="55"/>
      <c r="CB13" s="55"/>
      <c r="CC13" s="60"/>
      <c r="CD13" s="60"/>
      <c r="CE13" s="60"/>
      <c r="CF13" s="60"/>
      <c r="CG13" s="60"/>
      <c r="CH13" s="59"/>
      <c r="CI13" s="59"/>
      <c r="CJ13" s="59"/>
      <c r="CK13" s="59"/>
      <c r="CL13" s="59"/>
      <c r="CM13" s="59"/>
      <c r="CN13" s="56"/>
      <c r="CO13" s="56"/>
      <c r="CP13" s="56"/>
      <c r="CQ13" s="56"/>
      <c r="CR13" s="56"/>
      <c r="CS13" s="55"/>
      <c r="CT13" s="55"/>
      <c r="CU13" s="55"/>
      <c r="CV13" s="55"/>
      <c r="CW13" s="55"/>
      <c r="CX13" s="56"/>
      <c r="CY13" s="56"/>
      <c r="CZ13" s="56"/>
      <c r="DA13" s="56"/>
      <c r="DB13" s="56"/>
      <c r="DC13" s="59"/>
      <c r="DD13" s="59"/>
      <c r="DE13" s="59"/>
      <c r="DF13" s="59"/>
      <c r="DG13" s="59"/>
      <c r="DH13" s="56"/>
      <c r="DI13" s="56"/>
      <c r="DJ13" s="56"/>
      <c r="DK13" s="56"/>
      <c r="DL13" s="56"/>
    </row>
    <row r="14" spans="1:116" ht="12" customHeight="1" x14ac:dyDescent="0.15">
      <c r="A14" s="372"/>
      <c r="B14" s="372"/>
      <c r="C14" s="372"/>
      <c r="D14" s="373">
        <v>2</v>
      </c>
      <c r="E14" s="373"/>
      <c r="F14" s="374"/>
      <c r="G14" s="374"/>
      <c r="H14" s="372" t="s">
        <v>56</v>
      </c>
      <c r="I14" s="372"/>
      <c r="J14" s="376"/>
      <c r="K14" s="375">
        <v>156698</v>
      </c>
      <c r="L14" s="369"/>
      <c r="M14" s="369"/>
      <c r="N14" s="369"/>
      <c r="O14" s="369"/>
      <c r="P14" s="369"/>
      <c r="Q14" s="371">
        <v>428.1</v>
      </c>
      <c r="R14" s="371"/>
      <c r="S14" s="371"/>
      <c r="T14" s="371"/>
      <c r="U14" s="371"/>
      <c r="V14" s="371"/>
      <c r="W14" s="369">
        <v>17913</v>
      </c>
      <c r="X14" s="369"/>
      <c r="Y14" s="369"/>
      <c r="Z14" s="369"/>
      <c r="AA14" s="369"/>
      <c r="AB14" s="369"/>
      <c r="AC14" s="371">
        <v>48.9</v>
      </c>
      <c r="AD14" s="371"/>
      <c r="AE14" s="371"/>
      <c r="AF14" s="371"/>
      <c r="AG14" s="371"/>
      <c r="AH14" s="369">
        <v>7930</v>
      </c>
      <c r="AI14" s="369"/>
      <c r="AJ14" s="369"/>
      <c r="AK14" s="369"/>
      <c r="AL14" s="369"/>
      <c r="AM14" s="371">
        <v>21.7</v>
      </c>
      <c r="AN14" s="371"/>
      <c r="AO14" s="371"/>
      <c r="AP14" s="371"/>
      <c r="AQ14" s="371"/>
      <c r="AR14" s="369">
        <v>7221</v>
      </c>
      <c r="AS14" s="369"/>
      <c r="AT14" s="369"/>
      <c r="AU14" s="369"/>
      <c r="AV14" s="369"/>
      <c r="AW14" s="371">
        <v>19.7</v>
      </c>
      <c r="AX14" s="371"/>
      <c r="AY14" s="371"/>
      <c r="AZ14" s="371"/>
      <c r="BA14" s="371"/>
      <c r="BB14" s="369">
        <v>10898</v>
      </c>
      <c r="BC14" s="369"/>
      <c r="BD14" s="369"/>
      <c r="BE14" s="369"/>
      <c r="BF14" s="369"/>
      <c r="BG14" s="420">
        <v>29.8</v>
      </c>
      <c r="BH14" s="420"/>
      <c r="BI14" s="420"/>
      <c r="BJ14" s="420"/>
      <c r="BK14" s="420"/>
      <c r="BL14" s="369">
        <v>5432</v>
      </c>
      <c r="BM14" s="369"/>
      <c r="BN14" s="369"/>
      <c r="BO14" s="369"/>
      <c r="BP14" s="369"/>
      <c r="BQ14" s="369"/>
      <c r="BR14" s="371">
        <v>14.8</v>
      </c>
      <c r="BS14" s="371"/>
      <c r="BT14" s="371"/>
      <c r="BU14" s="371"/>
      <c r="BV14" s="371"/>
      <c r="BW14" s="369">
        <v>1991</v>
      </c>
      <c r="BX14" s="369"/>
      <c r="BY14" s="369"/>
      <c r="BZ14" s="369"/>
      <c r="CA14" s="369"/>
      <c r="CB14" s="369"/>
      <c r="CC14" s="371">
        <v>5.4</v>
      </c>
      <c r="CD14" s="371"/>
      <c r="CE14" s="371"/>
      <c r="CF14" s="371"/>
      <c r="CG14" s="371"/>
      <c r="CH14" s="369">
        <v>7429</v>
      </c>
      <c r="CI14" s="369"/>
      <c r="CJ14" s="369"/>
      <c r="CK14" s="369"/>
      <c r="CL14" s="369"/>
      <c r="CM14" s="369"/>
      <c r="CN14" s="371">
        <v>20.3</v>
      </c>
      <c r="CO14" s="371"/>
      <c r="CP14" s="371"/>
      <c r="CQ14" s="371"/>
      <c r="CR14" s="371"/>
      <c r="CS14" s="369">
        <v>1128</v>
      </c>
      <c r="CT14" s="369"/>
      <c r="CU14" s="369"/>
      <c r="CV14" s="369"/>
      <c r="CW14" s="369"/>
      <c r="CX14" s="371">
        <v>3.1</v>
      </c>
      <c r="CY14" s="371"/>
      <c r="CZ14" s="371"/>
      <c r="DA14" s="371"/>
      <c r="DB14" s="371"/>
      <c r="DC14" s="369">
        <v>0</v>
      </c>
      <c r="DD14" s="369"/>
      <c r="DE14" s="369"/>
      <c r="DF14" s="369"/>
      <c r="DG14" s="369"/>
      <c r="DH14" s="369">
        <v>0</v>
      </c>
      <c r="DI14" s="369"/>
      <c r="DJ14" s="369"/>
      <c r="DK14" s="369"/>
      <c r="DL14" s="369"/>
    </row>
    <row r="15" spans="1:116" ht="12" customHeight="1" x14ac:dyDescent="0.15">
      <c r="A15" s="372"/>
      <c r="B15" s="372"/>
      <c r="C15" s="372"/>
      <c r="D15" s="373"/>
      <c r="E15" s="373"/>
      <c r="F15" s="374"/>
      <c r="G15" s="374"/>
      <c r="H15" s="372" t="s">
        <v>55</v>
      </c>
      <c r="I15" s="372"/>
      <c r="J15" s="376"/>
      <c r="K15" s="375">
        <v>239235</v>
      </c>
      <c r="L15" s="369"/>
      <c r="M15" s="369"/>
      <c r="N15" s="369"/>
      <c r="O15" s="369"/>
      <c r="P15" s="369"/>
      <c r="Q15" s="371">
        <v>992.7</v>
      </c>
      <c r="R15" s="371"/>
      <c r="S15" s="371"/>
      <c r="T15" s="371"/>
      <c r="U15" s="371"/>
      <c r="V15" s="371"/>
      <c r="W15" s="369">
        <v>40264</v>
      </c>
      <c r="X15" s="369"/>
      <c r="Y15" s="369"/>
      <c r="Z15" s="369"/>
      <c r="AA15" s="369"/>
      <c r="AB15" s="369"/>
      <c r="AC15" s="371">
        <v>167.1</v>
      </c>
      <c r="AD15" s="371"/>
      <c r="AE15" s="371"/>
      <c r="AF15" s="371"/>
      <c r="AG15" s="371"/>
      <c r="AH15" s="369">
        <v>6486</v>
      </c>
      <c r="AI15" s="369"/>
      <c r="AJ15" s="369"/>
      <c r="AK15" s="369"/>
      <c r="AL15" s="369"/>
      <c r="AM15" s="371">
        <v>26.9</v>
      </c>
      <c r="AN15" s="371"/>
      <c r="AO15" s="371"/>
      <c r="AP15" s="371"/>
      <c r="AQ15" s="371"/>
      <c r="AR15" s="369">
        <v>7413</v>
      </c>
      <c r="AS15" s="369"/>
      <c r="AT15" s="369"/>
      <c r="AU15" s="369"/>
      <c r="AV15" s="369"/>
      <c r="AW15" s="371">
        <v>30.8</v>
      </c>
      <c r="AX15" s="371"/>
      <c r="AY15" s="371"/>
      <c r="AZ15" s="371"/>
      <c r="BA15" s="371"/>
      <c r="BB15" s="369">
        <v>13776</v>
      </c>
      <c r="BC15" s="369"/>
      <c r="BD15" s="369"/>
      <c r="BE15" s="369"/>
      <c r="BF15" s="369"/>
      <c r="BG15" s="420">
        <v>57.2</v>
      </c>
      <c r="BH15" s="420"/>
      <c r="BI15" s="420"/>
      <c r="BJ15" s="420"/>
      <c r="BK15" s="420"/>
      <c r="BL15" s="369">
        <v>7084</v>
      </c>
      <c r="BM15" s="369"/>
      <c r="BN15" s="369"/>
      <c r="BO15" s="369"/>
      <c r="BP15" s="369"/>
      <c r="BQ15" s="369"/>
      <c r="BR15" s="371">
        <v>29.4</v>
      </c>
      <c r="BS15" s="371"/>
      <c r="BT15" s="371"/>
      <c r="BU15" s="371"/>
      <c r="BV15" s="371"/>
      <c r="BW15" s="369">
        <v>3670</v>
      </c>
      <c r="BX15" s="369"/>
      <c r="BY15" s="369"/>
      <c r="BZ15" s="369"/>
      <c r="CA15" s="369"/>
      <c r="CB15" s="369"/>
      <c r="CC15" s="371">
        <v>15.2</v>
      </c>
      <c r="CD15" s="371"/>
      <c r="CE15" s="371"/>
      <c r="CF15" s="371"/>
      <c r="CG15" s="371"/>
      <c r="CH15" s="369">
        <v>7994</v>
      </c>
      <c r="CI15" s="369"/>
      <c r="CJ15" s="369"/>
      <c r="CK15" s="369"/>
      <c r="CL15" s="369"/>
      <c r="CM15" s="369"/>
      <c r="CN15" s="371">
        <v>33.200000000000003</v>
      </c>
      <c r="CO15" s="371"/>
      <c r="CP15" s="371"/>
      <c r="CQ15" s="371"/>
      <c r="CR15" s="371"/>
      <c r="CS15" s="369">
        <v>2489</v>
      </c>
      <c r="CT15" s="369"/>
      <c r="CU15" s="369"/>
      <c r="CV15" s="369"/>
      <c r="CW15" s="369"/>
      <c r="CX15" s="371">
        <v>10.3</v>
      </c>
      <c r="CY15" s="371"/>
      <c r="CZ15" s="371"/>
      <c r="DA15" s="371"/>
      <c r="DB15" s="371"/>
      <c r="DC15" s="369">
        <v>5734</v>
      </c>
      <c r="DD15" s="369"/>
      <c r="DE15" s="369"/>
      <c r="DF15" s="369"/>
      <c r="DG15" s="369"/>
      <c r="DH15" s="371">
        <v>23.8</v>
      </c>
      <c r="DI15" s="371"/>
      <c r="DJ15" s="371"/>
      <c r="DK15" s="371"/>
      <c r="DL15" s="371"/>
    </row>
    <row r="16" spans="1:116" ht="11.1" customHeight="1" x14ac:dyDescent="0.15">
      <c r="A16" s="372"/>
      <c r="B16" s="372"/>
      <c r="C16" s="372"/>
      <c r="D16" s="373"/>
      <c r="E16" s="373"/>
      <c r="F16" s="374"/>
      <c r="G16" s="374"/>
      <c r="H16" s="372"/>
      <c r="I16" s="372"/>
      <c r="J16" s="376"/>
      <c r="K16" s="57"/>
      <c r="L16" s="55"/>
      <c r="M16" s="55"/>
      <c r="N16" s="55"/>
      <c r="O16" s="55"/>
      <c r="P16" s="55"/>
      <c r="Q16" s="60"/>
      <c r="R16" s="60"/>
      <c r="S16" s="60"/>
      <c r="T16" s="60"/>
      <c r="U16" s="60"/>
      <c r="V16" s="60"/>
      <c r="W16" s="55"/>
      <c r="X16" s="55"/>
      <c r="Y16" s="55"/>
      <c r="Z16" s="55"/>
      <c r="AA16" s="55"/>
      <c r="AB16" s="55"/>
      <c r="AC16" s="56"/>
      <c r="AD16" s="56"/>
      <c r="AE16" s="56"/>
      <c r="AF16" s="56"/>
      <c r="AG16" s="56"/>
      <c r="AH16" s="55"/>
      <c r="AI16" s="55"/>
      <c r="AJ16" s="55"/>
      <c r="AK16" s="55"/>
      <c r="AL16" s="55"/>
      <c r="AM16" s="60"/>
      <c r="AN16" s="60"/>
      <c r="AO16" s="60"/>
      <c r="AP16" s="60"/>
      <c r="AQ16" s="60"/>
      <c r="AR16" s="55"/>
      <c r="AS16" s="55"/>
      <c r="AT16" s="55"/>
      <c r="AU16" s="55"/>
      <c r="AV16" s="55"/>
      <c r="AW16" s="56"/>
      <c r="AX16" s="56"/>
      <c r="AY16" s="56"/>
      <c r="AZ16" s="56"/>
      <c r="BA16" s="56"/>
      <c r="BB16" s="369"/>
      <c r="BC16" s="369"/>
      <c r="BD16" s="369"/>
      <c r="BE16" s="369"/>
      <c r="BF16" s="369"/>
      <c r="BG16" s="420"/>
      <c r="BH16" s="420"/>
      <c r="BI16" s="420"/>
      <c r="BJ16" s="420"/>
      <c r="BK16" s="420"/>
      <c r="BL16" s="55"/>
      <c r="BM16" s="55"/>
      <c r="BN16" s="55"/>
      <c r="BO16" s="55"/>
      <c r="BP16" s="55"/>
      <c r="BQ16" s="55"/>
      <c r="BR16" s="60"/>
      <c r="BS16" s="60"/>
      <c r="BT16" s="60"/>
      <c r="BU16" s="60"/>
      <c r="BV16" s="60"/>
      <c r="BW16" s="55"/>
      <c r="BX16" s="55"/>
      <c r="BY16" s="55"/>
      <c r="BZ16" s="55"/>
      <c r="CA16" s="55"/>
      <c r="CB16" s="55"/>
      <c r="CC16" s="60"/>
      <c r="CD16" s="60"/>
      <c r="CE16" s="60"/>
      <c r="CF16" s="60"/>
      <c r="CG16" s="60"/>
      <c r="CH16" s="59"/>
      <c r="CI16" s="59"/>
      <c r="CJ16" s="59"/>
      <c r="CK16" s="59"/>
      <c r="CL16" s="59"/>
      <c r="CM16" s="59"/>
      <c r="CN16" s="56"/>
      <c r="CO16" s="56"/>
      <c r="CP16" s="56"/>
      <c r="CQ16" s="56"/>
      <c r="CR16" s="56"/>
      <c r="CS16" s="55"/>
      <c r="CT16" s="55"/>
      <c r="CU16" s="55"/>
      <c r="CV16" s="55"/>
      <c r="CW16" s="55"/>
      <c r="CX16" s="56"/>
      <c r="CY16" s="56"/>
      <c r="CZ16" s="56"/>
      <c r="DA16" s="56"/>
      <c r="DB16" s="56"/>
      <c r="DC16" s="59"/>
      <c r="DD16" s="59"/>
      <c r="DE16" s="59"/>
      <c r="DF16" s="59"/>
      <c r="DG16" s="59"/>
      <c r="DH16" s="56"/>
      <c r="DI16" s="56"/>
      <c r="DJ16" s="56"/>
      <c r="DK16" s="56"/>
      <c r="DL16" s="56"/>
    </row>
    <row r="17" spans="1:116" ht="12" customHeight="1" x14ac:dyDescent="0.15">
      <c r="A17" s="372"/>
      <c r="B17" s="372"/>
      <c r="C17" s="372"/>
      <c r="D17" s="373">
        <v>3</v>
      </c>
      <c r="E17" s="373"/>
      <c r="F17" s="374"/>
      <c r="G17" s="374"/>
      <c r="H17" s="372" t="s">
        <v>56</v>
      </c>
      <c r="I17" s="372"/>
      <c r="J17" s="372"/>
      <c r="K17" s="375">
        <v>150907</v>
      </c>
      <c r="L17" s="369"/>
      <c r="M17" s="369"/>
      <c r="N17" s="369"/>
      <c r="O17" s="369"/>
      <c r="P17" s="369"/>
      <c r="Q17" s="371">
        <v>413.4</v>
      </c>
      <c r="R17" s="371"/>
      <c r="S17" s="371"/>
      <c r="T17" s="371"/>
      <c r="U17" s="371"/>
      <c r="V17" s="371"/>
      <c r="W17" s="369">
        <v>16004</v>
      </c>
      <c r="X17" s="369"/>
      <c r="Y17" s="369"/>
      <c r="Z17" s="369"/>
      <c r="AA17" s="369"/>
      <c r="AB17" s="369"/>
      <c r="AC17" s="371">
        <v>43.8</v>
      </c>
      <c r="AD17" s="371"/>
      <c r="AE17" s="371"/>
      <c r="AF17" s="371"/>
      <c r="AG17" s="371"/>
      <c r="AH17" s="369">
        <v>7852</v>
      </c>
      <c r="AI17" s="369"/>
      <c r="AJ17" s="369"/>
      <c r="AK17" s="369"/>
      <c r="AL17" s="369"/>
      <c r="AM17" s="371">
        <v>21.5</v>
      </c>
      <c r="AN17" s="371"/>
      <c r="AO17" s="371"/>
      <c r="AP17" s="371"/>
      <c r="AQ17" s="371"/>
      <c r="AR17" s="369">
        <v>6705</v>
      </c>
      <c r="AS17" s="369"/>
      <c r="AT17" s="369"/>
      <c r="AU17" s="369"/>
      <c r="AV17" s="369"/>
      <c r="AW17" s="371">
        <v>18.399999999999999</v>
      </c>
      <c r="AX17" s="371"/>
      <c r="AY17" s="371"/>
      <c r="AZ17" s="371"/>
      <c r="BA17" s="371"/>
      <c r="BB17" s="369">
        <v>9805</v>
      </c>
      <c r="BC17" s="369"/>
      <c r="BD17" s="369"/>
      <c r="BE17" s="369"/>
      <c r="BF17" s="369"/>
      <c r="BG17" s="420">
        <v>26.9</v>
      </c>
      <c r="BH17" s="420"/>
      <c r="BI17" s="420"/>
      <c r="BJ17" s="420"/>
      <c r="BK17" s="420"/>
      <c r="BL17" s="369">
        <v>5046</v>
      </c>
      <c r="BM17" s="369"/>
      <c r="BN17" s="369"/>
      <c r="BO17" s="369"/>
      <c r="BP17" s="369"/>
      <c r="BQ17" s="369"/>
      <c r="BR17" s="371">
        <v>13.8</v>
      </c>
      <c r="BS17" s="371"/>
      <c r="BT17" s="371"/>
      <c r="BU17" s="371"/>
      <c r="BV17" s="371"/>
      <c r="BW17" s="369">
        <v>1765</v>
      </c>
      <c r="BX17" s="369"/>
      <c r="BY17" s="369"/>
      <c r="BZ17" s="369"/>
      <c r="CA17" s="369"/>
      <c r="CB17" s="369"/>
      <c r="CC17" s="371">
        <v>4.8</v>
      </c>
      <c r="CD17" s="371"/>
      <c r="CE17" s="371"/>
      <c r="CF17" s="371"/>
      <c r="CG17" s="371"/>
      <c r="CH17" s="369">
        <v>7454</v>
      </c>
      <c r="CI17" s="369"/>
      <c r="CJ17" s="369"/>
      <c r="CK17" s="369"/>
      <c r="CL17" s="369"/>
      <c r="CM17" s="369"/>
      <c r="CN17" s="371">
        <v>20.399999999999999</v>
      </c>
      <c r="CO17" s="371"/>
      <c r="CP17" s="371"/>
      <c r="CQ17" s="371"/>
      <c r="CR17" s="371"/>
      <c r="CS17" s="369">
        <v>973</v>
      </c>
      <c r="CT17" s="369"/>
      <c r="CU17" s="369"/>
      <c r="CV17" s="369"/>
      <c r="CW17" s="369"/>
      <c r="CX17" s="371">
        <v>2.7</v>
      </c>
      <c r="CY17" s="371"/>
      <c r="CZ17" s="371"/>
      <c r="DA17" s="371"/>
      <c r="DB17" s="371"/>
      <c r="DC17" s="369">
        <v>0</v>
      </c>
      <c r="DD17" s="369"/>
      <c r="DE17" s="369"/>
      <c r="DF17" s="369"/>
      <c r="DG17" s="369"/>
      <c r="DH17" s="369">
        <v>0</v>
      </c>
      <c r="DI17" s="369"/>
      <c r="DJ17" s="369"/>
      <c r="DK17" s="369"/>
      <c r="DL17" s="369"/>
    </row>
    <row r="18" spans="1:116" s="51" customFormat="1" ht="12" customHeight="1" x14ac:dyDescent="0.15">
      <c r="A18" s="372"/>
      <c r="B18" s="372"/>
      <c r="C18" s="372"/>
      <c r="D18" s="373"/>
      <c r="E18" s="373"/>
      <c r="F18" s="374"/>
      <c r="G18" s="374"/>
      <c r="H18" s="372" t="s">
        <v>55</v>
      </c>
      <c r="I18" s="372"/>
      <c r="J18" s="372"/>
      <c r="K18" s="375">
        <v>254914</v>
      </c>
      <c r="L18" s="369"/>
      <c r="M18" s="369"/>
      <c r="N18" s="369"/>
      <c r="O18" s="369"/>
      <c r="P18" s="369"/>
      <c r="Q18" s="371">
        <v>1049</v>
      </c>
      <c r="R18" s="371"/>
      <c r="S18" s="371"/>
      <c r="T18" s="371"/>
      <c r="U18" s="371"/>
      <c r="V18" s="371"/>
      <c r="W18" s="369">
        <v>41008</v>
      </c>
      <c r="X18" s="369"/>
      <c r="Y18" s="369"/>
      <c r="Z18" s="369"/>
      <c r="AA18" s="369"/>
      <c r="AB18" s="369"/>
      <c r="AC18" s="371">
        <v>168.8</v>
      </c>
      <c r="AD18" s="371"/>
      <c r="AE18" s="371"/>
      <c r="AF18" s="371"/>
      <c r="AG18" s="371"/>
      <c r="AH18" s="369">
        <v>6482</v>
      </c>
      <c r="AI18" s="369"/>
      <c r="AJ18" s="369"/>
      <c r="AK18" s="369"/>
      <c r="AL18" s="369"/>
      <c r="AM18" s="371">
        <v>26.7</v>
      </c>
      <c r="AN18" s="371"/>
      <c r="AO18" s="371"/>
      <c r="AP18" s="371"/>
      <c r="AQ18" s="371"/>
      <c r="AR18" s="369">
        <v>7171</v>
      </c>
      <c r="AS18" s="369"/>
      <c r="AT18" s="369"/>
      <c r="AU18" s="369"/>
      <c r="AV18" s="369"/>
      <c r="AW18" s="371">
        <v>29.5</v>
      </c>
      <c r="AX18" s="371"/>
      <c r="AY18" s="371"/>
      <c r="AZ18" s="371"/>
      <c r="BA18" s="371"/>
      <c r="BB18" s="369">
        <v>15192</v>
      </c>
      <c r="BC18" s="369"/>
      <c r="BD18" s="369"/>
      <c r="BE18" s="369"/>
      <c r="BF18" s="369"/>
      <c r="BG18" s="420">
        <v>62.5</v>
      </c>
      <c r="BH18" s="420"/>
      <c r="BI18" s="420"/>
      <c r="BJ18" s="420"/>
      <c r="BK18" s="420"/>
      <c r="BL18" s="369">
        <v>7633</v>
      </c>
      <c r="BM18" s="369"/>
      <c r="BN18" s="369"/>
      <c r="BO18" s="369"/>
      <c r="BP18" s="369"/>
      <c r="BQ18" s="369"/>
      <c r="BR18" s="371">
        <v>31.4</v>
      </c>
      <c r="BS18" s="371"/>
      <c r="BT18" s="371"/>
      <c r="BU18" s="371"/>
      <c r="BV18" s="371"/>
      <c r="BW18" s="369">
        <v>3738</v>
      </c>
      <c r="BX18" s="369"/>
      <c r="BY18" s="369"/>
      <c r="BZ18" s="369"/>
      <c r="CA18" s="369"/>
      <c r="CB18" s="369"/>
      <c r="CC18" s="371">
        <v>15.4</v>
      </c>
      <c r="CD18" s="371"/>
      <c r="CE18" s="371"/>
      <c r="CF18" s="371"/>
      <c r="CG18" s="371"/>
      <c r="CH18" s="369">
        <v>8659</v>
      </c>
      <c r="CI18" s="369"/>
      <c r="CJ18" s="369"/>
      <c r="CK18" s="369"/>
      <c r="CL18" s="369"/>
      <c r="CM18" s="369"/>
      <c r="CN18" s="371">
        <v>35.6</v>
      </c>
      <c r="CO18" s="371"/>
      <c r="CP18" s="371"/>
      <c r="CQ18" s="371"/>
      <c r="CR18" s="371"/>
      <c r="CS18" s="369">
        <v>2271</v>
      </c>
      <c r="CT18" s="369"/>
      <c r="CU18" s="369"/>
      <c r="CV18" s="369"/>
      <c r="CW18" s="369"/>
      <c r="CX18" s="371">
        <v>9.3000000000000007</v>
      </c>
      <c r="CY18" s="371"/>
      <c r="CZ18" s="371"/>
      <c r="DA18" s="371"/>
      <c r="DB18" s="371"/>
      <c r="DC18" s="369">
        <v>7687</v>
      </c>
      <c r="DD18" s="369"/>
      <c r="DE18" s="369"/>
      <c r="DF18" s="369"/>
      <c r="DG18" s="369"/>
      <c r="DH18" s="371">
        <v>31.6</v>
      </c>
      <c r="DI18" s="371"/>
      <c r="DJ18" s="371"/>
      <c r="DK18" s="371"/>
      <c r="DL18" s="371"/>
    </row>
    <row r="19" spans="1:116" ht="12" customHeight="1" x14ac:dyDescent="0.15">
      <c r="A19" s="62"/>
      <c r="B19" s="62"/>
      <c r="C19" s="62"/>
      <c r="D19" s="64"/>
      <c r="E19" s="64"/>
      <c r="F19" s="63"/>
      <c r="G19" s="63"/>
      <c r="H19" s="62"/>
      <c r="I19" s="62"/>
      <c r="J19" s="62"/>
      <c r="K19" s="57"/>
      <c r="L19" s="55"/>
      <c r="M19" s="55"/>
      <c r="N19" s="55"/>
      <c r="O19" s="55"/>
      <c r="P19" s="55"/>
      <c r="Q19" s="56"/>
      <c r="R19" s="56"/>
      <c r="S19" s="56"/>
      <c r="T19" s="56"/>
      <c r="U19" s="56"/>
      <c r="V19" s="56"/>
      <c r="W19" s="55"/>
      <c r="X19" s="55"/>
      <c r="Y19" s="55"/>
      <c r="Z19" s="55"/>
      <c r="AA19" s="55"/>
      <c r="AB19" s="55"/>
      <c r="AC19" s="56"/>
      <c r="AD19" s="56"/>
      <c r="AE19" s="56"/>
      <c r="AF19" s="56"/>
      <c r="AG19" s="56"/>
      <c r="AH19" s="55"/>
      <c r="AI19" s="55"/>
      <c r="AJ19" s="55"/>
      <c r="AK19" s="55"/>
      <c r="AL19" s="55"/>
      <c r="AM19" s="56"/>
      <c r="AN19" s="56"/>
      <c r="AO19" s="56"/>
      <c r="AP19" s="56"/>
      <c r="AQ19" s="56"/>
      <c r="AR19" s="55"/>
      <c r="AS19" s="55"/>
      <c r="AT19" s="55"/>
      <c r="AU19" s="55"/>
      <c r="AV19" s="55"/>
      <c r="AW19" s="56"/>
      <c r="AX19" s="56"/>
      <c r="AY19" s="56"/>
      <c r="AZ19" s="56"/>
      <c r="BA19" s="56"/>
      <c r="BB19" s="55"/>
      <c r="BC19" s="55"/>
      <c r="BD19" s="55"/>
      <c r="BE19" s="55"/>
      <c r="BF19" s="55"/>
      <c r="BG19" s="61"/>
      <c r="BH19" s="61"/>
      <c r="BI19" s="61"/>
      <c r="BJ19" s="61"/>
      <c r="BK19" s="61"/>
      <c r="BL19" s="55"/>
      <c r="BM19" s="55"/>
      <c r="BN19" s="55"/>
      <c r="BO19" s="55"/>
      <c r="BP19" s="55"/>
      <c r="BQ19" s="55"/>
      <c r="BR19" s="56"/>
      <c r="BS19" s="56"/>
      <c r="BT19" s="56"/>
      <c r="BU19" s="56"/>
      <c r="BV19" s="56"/>
      <c r="BW19" s="55"/>
      <c r="BX19" s="55"/>
      <c r="BY19" s="55"/>
      <c r="BZ19" s="55"/>
      <c r="CA19" s="55"/>
      <c r="CB19" s="55"/>
      <c r="CC19" s="56"/>
      <c r="CD19" s="56"/>
      <c r="CE19" s="56"/>
      <c r="CF19" s="56"/>
      <c r="CG19" s="56"/>
      <c r="CH19" s="55"/>
      <c r="CI19" s="55"/>
      <c r="CJ19" s="55"/>
      <c r="CK19" s="55"/>
      <c r="CL19" s="55"/>
      <c r="CM19" s="55"/>
      <c r="CN19" s="56"/>
      <c r="CO19" s="56"/>
      <c r="CP19" s="56"/>
      <c r="CQ19" s="56"/>
      <c r="CR19" s="56"/>
      <c r="CS19" s="55"/>
      <c r="CT19" s="55"/>
      <c r="CU19" s="55"/>
      <c r="CV19" s="55"/>
      <c r="CW19" s="55"/>
      <c r="CX19" s="56"/>
      <c r="CY19" s="56"/>
      <c r="CZ19" s="56"/>
      <c r="DA19" s="56"/>
      <c r="DB19" s="56"/>
      <c r="DC19" s="55"/>
      <c r="DD19" s="55"/>
      <c r="DE19" s="55"/>
      <c r="DF19" s="55"/>
      <c r="DG19" s="55"/>
      <c r="DH19" s="56"/>
      <c r="DI19" s="56"/>
      <c r="DJ19" s="56"/>
      <c r="DK19" s="56"/>
      <c r="DL19" s="56"/>
    </row>
    <row r="20" spans="1:116" ht="12" customHeight="1" x14ac:dyDescent="0.15">
      <c r="A20" s="372"/>
      <c r="B20" s="372"/>
      <c r="C20" s="372"/>
      <c r="D20" s="373">
        <v>4</v>
      </c>
      <c r="E20" s="373"/>
      <c r="F20" s="374"/>
      <c r="G20" s="374"/>
      <c r="H20" s="372" t="s">
        <v>56</v>
      </c>
      <c r="I20" s="372"/>
      <c r="J20" s="372"/>
      <c r="K20" s="375">
        <v>154021</v>
      </c>
      <c r="L20" s="369"/>
      <c r="M20" s="369"/>
      <c r="N20" s="369"/>
      <c r="O20" s="369"/>
      <c r="P20" s="369"/>
      <c r="Q20" s="371">
        <v>422</v>
      </c>
      <c r="R20" s="371"/>
      <c r="S20" s="371"/>
      <c r="T20" s="371"/>
      <c r="U20" s="371"/>
      <c r="V20" s="371"/>
      <c r="W20" s="369">
        <v>20776</v>
      </c>
      <c r="X20" s="369"/>
      <c r="Y20" s="369"/>
      <c r="Z20" s="369"/>
      <c r="AA20" s="369"/>
      <c r="AB20" s="369"/>
      <c r="AC20" s="371">
        <v>56.9</v>
      </c>
      <c r="AD20" s="371"/>
      <c r="AE20" s="371"/>
      <c r="AF20" s="371"/>
      <c r="AG20" s="371"/>
      <c r="AH20" s="369">
        <v>9811</v>
      </c>
      <c r="AI20" s="369"/>
      <c r="AJ20" s="369"/>
      <c r="AK20" s="369"/>
      <c r="AL20" s="369"/>
      <c r="AM20" s="371">
        <v>26.9</v>
      </c>
      <c r="AN20" s="371"/>
      <c r="AO20" s="371"/>
      <c r="AP20" s="371"/>
      <c r="AQ20" s="371"/>
      <c r="AR20" s="369">
        <v>6388</v>
      </c>
      <c r="AS20" s="369"/>
      <c r="AT20" s="369"/>
      <c r="AU20" s="369"/>
      <c r="AV20" s="369"/>
      <c r="AW20" s="371">
        <v>17.5</v>
      </c>
      <c r="AX20" s="371"/>
      <c r="AY20" s="371"/>
      <c r="AZ20" s="371"/>
      <c r="BA20" s="371"/>
      <c r="BB20" s="369">
        <v>9059</v>
      </c>
      <c r="BC20" s="369"/>
      <c r="BD20" s="369"/>
      <c r="BE20" s="369"/>
      <c r="BF20" s="369"/>
      <c r="BG20" s="420">
        <v>24.8</v>
      </c>
      <c r="BH20" s="420"/>
      <c r="BI20" s="420"/>
      <c r="BJ20" s="420"/>
      <c r="BK20" s="420"/>
      <c r="BL20" s="369">
        <v>5795</v>
      </c>
      <c r="BM20" s="369"/>
      <c r="BN20" s="369"/>
      <c r="BO20" s="369"/>
      <c r="BP20" s="369"/>
      <c r="BQ20" s="369"/>
      <c r="BR20" s="371">
        <v>15.9</v>
      </c>
      <c r="BS20" s="371"/>
      <c r="BT20" s="371"/>
      <c r="BU20" s="371"/>
      <c r="BV20" s="371"/>
      <c r="BW20" s="369">
        <v>1990</v>
      </c>
      <c r="BX20" s="369"/>
      <c r="BY20" s="369"/>
      <c r="BZ20" s="369"/>
      <c r="CA20" s="369"/>
      <c r="CB20" s="369"/>
      <c r="CC20" s="371">
        <v>5.5</v>
      </c>
      <c r="CD20" s="371"/>
      <c r="CE20" s="371"/>
      <c r="CF20" s="371"/>
      <c r="CG20" s="371"/>
      <c r="CH20" s="369">
        <v>7285</v>
      </c>
      <c r="CI20" s="369"/>
      <c r="CJ20" s="369"/>
      <c r="CK20" s="369"/>
      <c r="CL20" s="369"/>
      <c r="CM20" s="369"/>
      <c r="CN20" s="371">
        <v>20</v>
      </c>
      <c r="CO20" s="371"/>
      <c r="CP20" s="371"/>
      <c r="CQ20" s="371"/>
      <c r="CR20" s="371"/>
      <c r="CS20" s="369">
        <v>533</v>
      </c>
      <c r="CT20" s="369"/>
      <c r="CU20" s="369"/>
      <c r="CV20" s="369"/>
      <c r="CW20" s="369"/>
      <c r="CX20" s="371">
        <v>1.5</v>
      </c>
      <c r="CY20" s="371"/>
      <c r="CZ20" s="371"/>
      <c r="DA20" s="371"/>
      <c r="DB20" s="371"/>
      <c r="DC20" s="369">
        <v>0</v>
      </c>
      <c r="DD20" s="369"/>
      <c r="DE20" s="369"/>
      <c r="DF20" s="369"/>
      <c r="DG20" s="369"/>
      <c r="DH20" s="369">
        <v>0</v>
      </c>
      <c r="DI20" s="369"/>
      <c r="DJ20" s="369"/>
      <c r="DK20" s="369"/>
      <c r="DL20" s="369"/>
    </row>
    <row r="21" spans="1:116" ht="12" customHeight="1" x14ac:dyDescent="0.15">
      <c r="A21" s="483"/>
      <c r="B21" s="483"/>
      <c r="C21" s="483"/>
      <c r="D21" s="484"/>
      <c r="E21" s="484"/>
      <c r="F21" s="485"/>
      <c r="G21" s="485"/>
      <c r="H21" s="483" t="s">
        <v>55</v>
      </c>
      <c r="I21" s="483"/>
      <c r="J21" s="483"/>
      <c r="K21" s="486">
        <v>250472</v>
      </c>
      <c r="L21" s="481"/>
      <c r="M21" s="481"/>
      <c r="N21" s="481"/>
      <c r="O21" s="481"/>
      <c r="P21" s="481"/>
      <c r="Q21" s="480">
        <v>1035</v>
      </c>
      <c r="R21" s="480"/>
      <c r="S21" s="480"/>
      <c r="T21" s="480"/>
      <c r="U21" s="480"/>
      <c r="V21" s="480"/>
      <c r="W21" s="481">
        <v>43119</v>
      </c>
      <c r="X21" s="481"/>
      <c r="Y21" s="481"/>
      <c r="Z21" s="481"/>
      <c r="AA21" s="481"/>
      <c r="AB21" s="481"/>
      <c r="AC21" s="480">
        <v>178.2</v>
      </c>
      <c r="AD21" s="480"/>
      <c r="AE21" s="480"/>
      <c r="AF21" s="480"/>
      <c r="AG21" s="480"/>
      <c r="AH21" s="481">
        <v>5676</v>
      </c>
      <c r="AI21" s="481"/>
      <c r="AJ21" s="481"/>
      <c r="AK21" s="481"/>
      <c r="AL21" s="481"/>
      <c r="AM21" s="480">
        <v>23.5</v>
      </c>
      <c r="AN21" s="480"/>
      <c r="AO21" s="480"/>
      <c r="AP21" s="480"/>
      <c r="AQ21" s="480"/>
      <c r="AR21" s="481">
        <v>7412</v>
      </c>
      <c r="AS21" s="481"/>
      <c r="AT21" s="481"/>
      <c r="AU21" s="481"/>
      <c r="AV21" s="481"/>
      <c r="AW21" s="480">
        <v>30.6</v>
      </c>
      <c r="AX21" s="480"/>
      <c r="AY21" s="480"/>
      <c r="AZ21" s="480"/>
      <c r="BA21" s="480"/>
      <c r="BB21" s="481">
        <v>14956</v>
      </c>
      <c r="BC21" s="481"/>
      <c r="BD21" s="481"/>
      <c r="BE21" s="481"/>
      <c r="BF21" s="481"/>
      <c r="BG21" s="482">
        <v>61.8</v>
      </c>
      <c r="BH21" s="482"/>
      <c r="BI21" s="482"/>
      <c r="BJ21" s="482"/>
      <c r="BK21" s="482"/>
      <c r="BL21" s="481">
        <v>7917</v>
      </c>
      <c r="BM21" s="481"/>
      <c r="BN21" s="481"/>
      <c r="BO21" s="481"/>
      <c r="BP21" s="481"/>
      <c r="BQ21" s="481"/>
      <c r="BR21" s="480">
        <v>32.700000000000003</v>
      </c>
      <c r="BS21" s="480"/>
      <c r="BT21" s="480"/>
      <c r="BU21" s="480"/>
      <c r="BV21" s="480"/>
      <c r="BW21" s="481">
        <v>3568</v>
      </c>
      <c r="BX21" s="481"/>
      <c r="BY21" s="481"/>
      <c r="BZ21" s="481"/>
      <c r="CA21" s="481"/>
      <c r="CB21" s="481"/>
      <c r="CC21" s="480">
        <v>14.7</v>
      </c>
      <c r="CD21" s="480"/>
      <c r="CE21" s="480"/>
      <c r="CF21" s="480"/>
      <c r="CG21" s="480"/>
      <c r="CH21" s="481">
        <v>8470</v>
      </c>
      <c r="CI21" s="481"/>
      <c r="CJ21" s="481"/>
      <c r="CK21" s="481"/>
      <c r="CL21" s="481"/>
      <c r="CM21" s="481"/>
      <c r="CN21" s="480">
        <v>35</v>
      </c>
      <c r="CO21" s="480"/>
      <c r="CP21" s="480"/>
      <c r="CQ21" s="480"/>
      <c r="CR21" s="480"/>
      <c r="CS21" s="481">
        <v>2315</v>
      </c>
      <c r="CT21" s="481"/>
      <c r="CU21" s="481"/>
      <c r="CV21" s="481"/>
      <c r="CW21" s="481"/>
      <c r="CX21" s="480">
        <v>9.6</v>
      </c>
      <c r="CY21" s="480"/>
      <c r="CZ21" s="480"/>
      <c r="DA21" s="480"/>
      <c r="DB21" s="480"/>
      <c r="DC21" s="481">
        <v>6952</v>
      </c>
      <c r="DD21" s="481"/>
      <c r="DE21" s="481"/>
      <c r="DF21" s="481"/>
      <c r="DG21" s="481"/>
      <c r="DH21" s="480">
        <v>28.7</v>
      </c>
      <c r="DI21" s="480"/>
      <c r="DJ21" s="480"/>
      <c r="DK21" s="480"/>
      <c r="DL21" s="480"/>
    </row>
    <row r="22" spans="1:116" ht="12" customHeight="1" x14ac:dyDescent="0.15">
      <c r="A22" s="395" t="s">
        <v>73</v>
      </c>
      <c r="B22" s="395"/>
      <c r="C22" s="395"/>
      <c r="D22" s="395"/>
      <c r="E22" s="395"/>
      <c r="F22" s="395"/>
      <c r="G22" s="395"/>
      <c r="H22" s="395"/>
      <c r="I22" s="395"/>
      <c r="J22" s="410"/>
      <c r="K22" s="414" t="s">
        <v>86</v>
      </c>
      <c r="L22" s="440"/>
      <c r="M22" s="440"/>
      <c r="N22" s="440"/>
      <c r="O22" s="440"/>
      <c r="P22" s="440"/>
      <c r="Q22" s="440"/>
      <c r="R22" s="440"/>
      <c r="S22" s="440"/>
      <c r="T22" s="440"/>
      <c r="U22" s="440"/>
      <c r="V22" s="441"/>
      <c r="W22" s="456" t="s">
        <v>85</v>
      </c>
      <c r="X22" s="454"/>
      <c r="Y22" s="454"/>
      <c r="Z22" s="454"/>
      <c r="AA22" s="454"/>
      <c r="AB22" s="454"/>
      <c r="AC22" s="454"/>
      <c r="AD22" s="454"/>
      <c r="AE22" s="454"/>
      <c r="AF22" s="454"/>
      <c r="AG22" s="454"/>
      <c r="AH22" s="456" t="s">
        <v>84</v>
      </c>
      <c r="AI22" s="454"/>
      <c r="AJ22" s="454"/>
      <c r="AK22" s="454"/>
      <c r="AL22" s="454"/>
      <c r="AM22" s="454"/>
      <c r="AN22" s="454"/>
      <c r="AO22" s="454"/>
      <c r="AP22" s="454"/>
      <c r="AQ22" s="455"/>
      <c r="AR22" s="414" t="s">
        <v>83</v>
      </c>
      <c r="AS22" s="440"/>
      <c r="AT22" s="440"/>
      <c r="AU22" s="440"/>
      <c r="AV22" s="440"/>
      <c r="AW22" s="440"/>
      <c r="AX22" s="440"/>
      <c r="AY22" s="440"/>
      <c r="AZ22" s="440"/>
      <c r="BA22" s="441"/>
      <c r="BB22" s="432" t="s">
        <v>82</v>
      </c>
      <c r="BC22" s="433"/>
      <c r="BD22" s="433"/>
      <c r="BE22" s="433"/>
      <c r="BF22" s="433"/>
      <c r="BG22" s="436" t="s">
        <v>81</v>
      </c>
      <c r="BH22" s="436"/>
      <c r="BI22" s="436"/>
      <c r="BJ22" s="436"/>
      <c r="BK22" s="437"/>
      <c r="BL22" s="414" t="s">
        <v>80</v>
      </c>
      <c r="BM22" s="440"/>
      <c r="BN22" s="440"/>
      <c r="BO22" s="440"/>
      <c r="BP22" s="440"/>
      <c r="BQ22" s="440"/>
      <c r="BR22" s="440"/>
      <c r="BS22" s="440"/>
      <c r="BT22" s="440"/>
      <c r="BU22" s="441"/>
      <c r="BV22" s="442" t="s">
        <v>79</v>
      </c>
      <c r="BW22" s="443"/>
      <c r="BX22" s="443"/>
      <c r="BY22" s="443"/>
      <c r="BZ22" s="443"/>
      <c r="CA22" s="443"/>
      <c r="CB22" s="443"/>
      <c r="CC22" s="443"/>
      <c r="CD22" s="443"/>
      <c r="CE22" s="444"/>
      <c r="CF22" s="442" t="s">
        <v>78</v>
      </c>
      <c r="CG22" s="443"/>
      <c r="CH22" s="443"/>
      <c r="CI22" s="443"/>
      <c r="CJ22" s="443"/>
      <c r="CK22" s="443"/>
      <c r="CL22" s="443"/>
      <c r="CM22" s="443"/>
      <c r="CN22" s="443"/>
      <c r="CO22" s="443"/>
      <c r="CP22" s="444"/>
      <c r="CQ22" s="426" t="s">
        <v>77</v>
      </c>
      <c r="CR22" s="427"/>
      <c r="CS22" s="427"/>
      <c r="CT22" s="427"/>
      <c r="CU22" s="427"/>
      <c r="CV22" s="427"/>
      <c r="CW22" s="427"/>
      <c r="CX22" s="427"/>
      <c r="CY22" s="427"/>
      <c r="CZ22" s="427"/>
      <c r="DA22" s="428"/>
      <c r="DB22" s="426" t="s">
        <v>76</v>
      </c>
      <c r="DC22" s="427"/>
      <c r="DD22" s="427"/>
      <c r="DE22" s="427"/>
      <c r="DF22" s="427"/>
      <c r="DG22" s="427"/>
      <c r="DH22" s="427"/>
      <c r="DI22" s="427"/>
      <c r="DJ22" s="427"/>
      <c r="DK22" s="427"/>
      <c r="DL22" s="427"/>
    </row>
    <row r="23" spans="1:116" ht="12" customHeight="1" x14ac:dyDescent="0.15">
      <c r="A23" s="395"/>
      <c r="B23" s="395"/>
      <c r="C23" s="395"/>
      <c r="D23" s="395"/>
      <c r="E23" s="395"/>
      <c r="F23" s="395"/>
      <c r="G23" s="395"/>
      <c r="H23" s="395"/>
      <c r="I23" s="395"/>
      <c r="J23" s="410"/>
      <c r="K23" s="402"/>
      <c r="L23" s="405"/>
      <c r="M23" s="405"/>
      <c r="N23" s="405"/>
      <c r="O23" s="405"/>
      <c r="P23" s="405"/>
      <c r="Q23" s="405"/>
      <c r="R23" s="405"/>
      <c r="S23" s="405"/>
      <c r="T23" s="405"/>
      <c r="U23" s="405"/>
      <c r="V23" s="406"/>
      <c r="W23" s="451"/>
      <c r="X23" s="452"/>
      <c r="Y23" s="452"/>
      <c r="Z23" s="452"/>
      <c r="AA23" s="452"/>
      <c r="AB23" s="452"/>
      <c r="AC23" s="452"/>
      <c r="AD23" s="452"/>
      <c r="AE23" s="452"/>
      <c r="AF23" s="452"/>
      <c r="AG23" s="452"/>
      <c r="AH23" s="451"/>
      <c r="AI23" s="452"/>
      <c r="AJ23" s="452"/>
      <c r="AK23" s="452"/>
      <c r="AL23" s="452"/>
      <c r="AM23" s="452"/>
      <c r="AN23" s="452"/>
      <c r="AO23" s="452"/>
      <c r="AP23" s="452"/>
      <c r="AQ23" s="453"/>
      <c r="AR23" s="402"/>
      <c r="AS23" s="405"/>
      <c r="AT23" s="405"/>
      <c r="AU23" s="405"/>
      <c r="AV23" s="405"/>
      <c r="AW23" s="405"/>
      <c r="AX23" s="405"/>
      <c r="AY23" s="405"/>
      <c r="AZ23" s="405"/>
      <c r="BA23" s="406"/>
      <c r="BB23" s="434"/>
      <c r="BC23" s="435"/>
      <c r="BD23" s="435"/>
      <c r="BE23" s="435"/>
      <c r="BF23" s="435"/>
      <c r="BG23" s="438"/>
      <c r="BH23" s="438"/>
      <c r="BI23" s="438"/>
      <c r="BJ23" s="438"/>
      <c r="BK23" s="439"/>
      <c r="BL23" s="402"/>
      <c r="BM23" s="405"/>
      <c r="BN23" s="405"/>
      <c r="BO23" s="405"/>
      <c r="BP23" s="405"/>
      <c r="BQ23" s="405"/>
      <c r="BR23" s="405"/>
      <c r="BS23" s="405"/>
      <c r="BT23" s="405"/>
      <c r="BU23" s="406"/>
      <c r="BV23" s="445"/>
      <c r="BW23" s="446"/>
      <c r="BX23" s="446"/>
      <c r="BY23" s="446"/>
      <c r="BZ23" s="446"/>
      <c r="CA23" s="446"/>
      <c r="CB23" s="446"/>
      <c r="CC23" s="446"/>
      <c r="CD23" s="446"/>
      <c r="CE23" s="447"/>
      <c r="CF23" s="445"/>
      <c r="CG23" s="446"/>
      <c r="CH23" s="446"/>
      <c r="CI23" s="446"/>
      <c r="CJ23" s="446"/>
      <c r="CK23" s="446"/>
      <c r="CL23" s="446"/>
      <c r="CM23" s="446"/>
      <c r="CN23" s="446"/>
      <c r="CO23" s="446"/>
      <c r="CP23" s="447"/>
      <c r="CQ23" s="429"/>
      <c r="CR23" s="430"/>
      <c r="CS23" s="430"/>
      <c r="CT23" s="430"/>
      <c r="CU23" s="430"/>
      <c r="CV23" s="430"/>
      <c r="CW23" s="430"/>
      <c r="CX23" s="430"/>
      <c r="CY23" s="430"/>
      <c r="CZ23" s="430"/>
      <c r="DA23" s="431"/>
      <c r="DB23" s="429"/>
      <c r="DC23" s="430"/>
      <c r="DD23" s="430"/>
      <c r="DE23" s="430"/>
      <c r="DF23" s="430"/>
      <c r="DG23" s="430"/>
      <c r="DH23" s="430"/>
      <c r="DI23" s="430"/>
      <c r="DJ23" s="430"/>
      <c r="DK23" s="430"/>
      <c r="DL23" s="430"/>
    </row>
    <row r="24" spans="1:116" ht="12" customHeight="1" x14ac:dyDescent="0.15">
      <c r="A24" s="395"/>
      <c r="B24" s="395"/>
      <c r="C24" s="395"/>
      <c r="D24" s="395"/>
      <c r="E24" s="395"/>
      <c r="F24" s="395"/>
      <c r="G24" s="395"/>
      <c r="H24" s="395"/>
      <c r="I24" s="395"/>
      <c r="J24" s="410"/>
      <c r="K24" s="401" t="s">
        <v>59</v>
      </c>
      <c r="L24" s="403"/>
      <c r="M24" s="403"/>
      <c r="N24" s="403"/>
      <c r="O24" s="403"/>
      <c r="P24" s="404"/>
      <c r="Q24" s="401" t="s">
        <v>58</v>
      </c>
      <c r="R24" s="403"/>
      <c r="S24" s="403"/>
      <c r="T24" s="403"/>
      <c r="U24" s="403"/>
      <c r="V24" s="404"/>
      <c r="W24" s="448" t="s">
        <v>75</v>
      </c>
      <c r="X24" s="449"/>
      <c r="Y24" s="449"/>
      <c r="Z24" s="449"/>
      <c r="AA24" s="449"/>
      <c r="AB24" s="450"/>
      <c r="AC24" s="448" t="s">
        <v>74</v>
      </c>
      <c r="AD24" s="449"/>
      <c r="AE24" s="449"/>
      <c r="AF24" s="449"/>
      <c r="AG24" s="450"/>
      <c r="AH24" s="448" t="s">
        <v>75</v>
      </c>
      <c r="AI24" s="449"/>
      <c r="AJ24" s="449"/>
      <c r="AK24" s="449"/>
      <c r="AL24" s="450"/>
      <c r="AM24" s="454" t="s">
        <v>74</v>
      </c>
      <c r="AN24" s="454"/>
      <c r="AO24" s="454"/>
      <c r="AP24" s="454"/>
      <c r="AQ24" s="455"/>
      <c r="AR24" s="401" t="s">
        <v>59</v>
      </c>
      <c r="AS24" s="403"/>
      <c r="AT24" s="403"/>
      <c r="AU24" s="403"/>
      <c r="AV24" s="404"/>
      <c r="AW24" s="401" t="s">
        <v>58</v>
      </c>
      <c r="AX24" s="403"/>
      <c r="AY24" s="403"/>
      <c r="AZ24" s="403"/>
      <c r="BA24" s="404"/>
      <c r="BB24" s="382" t="s">
        <v>60</v>
      </c>
      <c r="BC24" s="383"/>
      <c r="BD24" s="383"/>
      <c r="BE24" s="383"/>
      <c r="BF24" s="383"/>
      <c r="BG24" s="383" t="s">
        <v>58</v>
      </c>
      <c r="BH24" s="383"/>
      <c r="BI24" s="383"/>
      <c r="BJ24" s="383"/>
      <c r="BK24" s="399"/>
      <c r="BL24" s="382" t="s">
        <v>59</v>
      </c>
      <c r="BM24" s="383"/>
      <c r="BN24" s="383"/>
      <c r="BO24" s="383"/>
      <c r="BP24" s="399"/>
      <c r="BQ24" s="382" t="s">
        <v>58</v>
      </c>
      <c r="BR24" s="383"/>
      <c r="BS24" s="383"/>
      <c r="BT24" s="383"/>
      <c r="BU24" s="399"/>
      <c r="BV24" s="382" t="s">
        <v>59</v>
      </c>
      <c r="BW24" s="383"/>
      <c r="BX24" s="383"/>
      <c r="BY24" s="383"/>
      <c r="BZ24" s="399"/>
      <c r="CA24" s="382" t="s">
        <v>61</v>
      </c>
      <c r="CB24" s="383"/>
      <c r="CC24" s="383"/>
      <c r="CD24" s="383"/>
      <c r="CE24" s="399"/>
      <c r="CF24" s="401" t="s">
        <v>59</v>
      </c>
      <c r="CG24" s="403"/>
      <c r="CH24" s="403"/>
      <c r="CI24" s="403"/>
      <c r="CJ24" s="403"/>
      <c r="CK24" s="404"/>
      <c r="CL24" s="401" t="s">
        <v>58</v>
      </c>
      <c r="CM24" s="403"/>
      <c r="CN24" s="403"/>
      <c r="CO24" s="403"/>
      <c r="CP24" s="404"/>
      <c r="CQ24" s="382" t="s">
        <v>59</v>
      </c>
      <c r="CR24" s="383"/>
      <c r="CS24" s="383"/>
      <c r="CT24" s="383"/>
      <c r="CU24" s="383"/>
      <c r="CV24" s="399"/>
      <c r="CW24" s="382" t="s">
        <v>58</v>
      </c>
      <c r="CX24" s="383"/>
      <c r="CY24" s="383"/>
      <c r="CZ24" s="383"/>
      <c r="DA24" s="399"/>
      <c r="DB24" s="425" t="s">
        <v>60</v>
      </c>
      <c r="DC24" s="392"/>
      <c r="DD24" s="392"/>
      <c r="DE24" s="392"/>
      <c r="DF24" s="392"/>
      <c r="DG24" s="409"/>
      <c r="DH24" s="386" t="s">
        <v>58</v>
      </c>
      <c r="DI24" s="387"/>
      <c r="DJ24" s="387"/>
      <c r="DK24" s="387"/>
      <c r="DL24" s="387"/>
    </row>
    <row r="25" spans="1:116" ht="12" customHeight="1" x14ac:dyDescent="0.15">
      <c r="A25" s="393"/>
      <c r="B25" s="393"/>
      <c r="C25" s="393"/>
      <c r="D25" s="393"/>
      <c r="E25" s="393"/>
      <c r="F25" s="393"/>
      <c r="G25" s="393"/>
      <c r="H25" s="393"/>
      <c r="I25" s="393"/>
      <c r="J25" s="411"/>
      <c r="K25" s="402"/>
      <c r="L25" s="405"/>
      <c r="M25" s="405"/>
      <c r="N25" s="405"/>
      <c r="O25" s="405"/>
      <c r="P25" s="406"/>
      <c r="Q25" s="402"/>
      <c r="R25" s="405"/>
      <c r="S25" s="405"/>
      <c r="T25" s="405"/>
      <c r="U25" s="405"/>
      <c r="V25" s="406"/>
      <c r="W25" s="451"/>
      <c r="X25" s="452"/>
      <c r="Y25" s="452"/>
      <c r="Z25" s="452"/>
      <c r="AA25" s="452"/>
      <c r="AB25" s="453"/>
      <c r="AC25" s="451"/>
      <c r="AD25" s="452"/>
      <c r="AE25" s="452"/>
      <c r="AF25" s="452"/>
      <c r="AG25" s="453"/>
      <c r="AH25" s="451"/>
      <c r="AI25" s="452"/>
      <c r="AJ25" s="452"/>
      <c r="AK25" s="452"/>
      <c r="AL25" s="453"/>
      <c r="AM25" s="452"/>
      <c r="AN25" s="452"/>
      <c r="AO25" s="452"/>
      <c r="AP25" s="452"/>
      <c r="AQ25" s="453"/>
      <c r="AR25" s="402"/>
      <c r="AS25" s="405"/>
      <c r="AT25" s="405"/>
      <c r="AU25" s="405"/>
      <c r="AV25" s="406"/>
      <c r="AW25" s="402"/>
      <c r="AX25" s="405"/>
      <c r="AY25" s="405"/>
      <c r="AZ25" s="405"/>
      <c r="BA25" s="406"/>
      <c r="BB25" s="384"/>
      <c r="BC25" s="385"/>
      <c r="BD25" s="385"/>
      <c r="BE25" s="385"/>
      <c r="BF25" s="385"/>
      <c r="BG25" s="385"/>
      <c r="BH25" s="385"/>
      <c r="BI25" s="385"/>
      <c r="BJ25" s="385"/>
      <c r="BK25" s="400"/>
      <c r="BL25" s="384"/>
      <c r="BM25" s="385"/>
      <c r="BN25" s="385"/>
      <c r="BO25" s="385"/>
      <c r="BP25" s="400"/>
      <c r="BQ25" s="384"/>
      <c r="BR25" s="385"/>
      <c r="BS25" s="385"/>
      <c r="BT25" s="385"/>
      <c r="BU25" s="400"/>
      <c r="BV25" s="384"/>
      <c r="BW25" s="385"/>
      <c r="BX25" s="385"/>
      <c r="BY25" s="385"/>
      <c r="BZ25" s="400"/>
      <c r="CA25" s="384"/>
      <c r="CB25" s="385"/>
      <c r="CC25" s="385"/>
      <c r="CD25" s="385"/>
      <c r="CE25" s="400"/>
      <c r="CF25" s="402"/>
      <c r="CG25" s="405"/>
      <c r="CH25" s="405"/>
      <c r="CI25" s="405"/>
      <c r="CJ25" s="405"/>
      <c r="CK25" s="406"/>
      <c r="CL25" s="402"/>
      <c r="CM25" s="405"/>
      <c r="CN25" s="405"/>
      <c r="CO25" s="405"/>
      <c r="CP25" s="406"/>
      <c r="CQ25" s="384"/>
      <c r="CR25" s="385"/>
      <c r="CS25" s="385"/>
      <c r="CT25" s="385"/>
      <c r="CU25" s="385"/>
      <c r="CV25" s="400"/>
      <c r="CW25" s="384"/>
      <c r="CX25" s="385"/>
      <c r="CY25" s="385"/>
      <c r="CZ25" s="385"/>
      <c r="DA25" s="400"/>
      <c r="DB25" s="396"/>
      <c r="DC25" s="393"/>
      <c r="DD25" s="393"/>
      <c r="DE25" s="393"/>
      <c r="DF25" s="393"/>
      <c r="DG25" s="411"/>
      <c r="DH25" s="389"/>
      <c r="DI25" s="390"/>
      <c r="DJ25" s="390"/>
      <c r="DK25" s="390"/>
      <c r="DL25" s="390"/>
    </row>
    <row r="26" spans="1:116" ht="12" customHeight="1" x14ac:dyDescent="0.15">
      <c r="A26" s="372" t="s">
        <v>57</v>
      </c>
      <c r="B26" s="372"/>
      <c r="C26" s="372"/>
      <c r="D26" s="373">
        <v>30</v>
      </c>
      <c r="E26" s="373"/>
      <c r="F26" s="374" t="s">
        <v>31</v>
      </c>
      <c r="G26" s="374"/>
      <c r="H26" s="372" t="s">
        <v>56</v>
      </c>
      <c r="I26" s="372"/>
      <c r="J26" s="376"/>
      <c r="K26" s="375">
        <v>8291</v>
      </c>
      <c r="L26" s="369"/>
      <c r="M26" s="369"/>
      <c r="N26" s="369"/>
      <c r="O26" s="369"/>
      <c r="P26" s="369"/>
      <c r="Q26" s="370">
        <v>22.7</v>
      </c>
      <c r="R26" s="370"/>
      <c r="S26" s="370"/>
      <c r="T26" s="370"/>
      <c r="U26" s="370"/>
      <c r="V26" s="370"/>
      <c r="W26" s="421">
        <v>6050</v>
      </c>
      <c r="X26" s="421"/>
      <c r="Y26" s="421"/>
      <c r="Z26" s="421"/>
      <c r="AA26" s="421"/>
      <c r="AB26" s="421"/>
      <c r="AC26" s="424">
        <v>32.9</v>
      </c>
      <c r="AD26" s="424"/>
      <c r="AE26" s="424"/>
      <c r="AF26" s="424"/>
      <c r="AG26" s="424"/>
      <c r="AH26" s="421">
        <v>244</v>
      </c>
      <c r="AI26" s="421"/>
      <c r="AJ26" s="421"/>
      <c r="AK26" s="421"/>
      <c r="AL26" s="421"/>
      <c r="AM26" s="424">
        <v>1.3</v>
      </c>
      <c r="AN26" s="424"/>
      <c r="AO26" s="424"/>
      <c r="AP26" s="424"/>
      <c r="AQ26" s="424"/>
      <c r="AR26" s="369">
        <v>23841</v>
      </c>
      <c r="AS26" s="369"/>
      <c r="AT26" s="369"/>
      <c r="AU26" s="369"/>
      <c r="AV26" s="369"/>
      <c r="AW26" s="371">
        <v>65.3</v>
      </c>
      <c r="AX26" s="371"/>
      <c r="AY26" s="371"/>
      <c r="AZ26" s="371"/>
      <c r="BA26" s="371"/>
      <c r="BB26" s="422">
        <v>6805</v>
      </c>
      <c r="BC26" s="422"/>
      <c r="BD26" s="422"/>
      <c r="BE26" s="422"/>
      <c r="BF26" s="422"/>
      <c r="BG26" s="420">
        <v>18.600000000000001</v>
      </c>
      <c r="BH26" s="420"/>
      <c r="BI26" s="420"/>
      <c r="BJ26" s="420"/>
      <c r="BK26" s="420"/>
      <c r="BL26" s="369">
        <v>268</v>
      </c>
      <c r="BM26" s="369"/>
      <c r="BN26" s="369"/>
      <c r="BO26" s="369"/>
      <c r="BP26" s="369"/>
      <c r="BQ26" s="371">
        <v>0.7</v>
      </c>
      <c r="BR26" s="371">
        <v>0.7</v>
      </c>
      <c r="BS26" s="371"/>
      <c r="BT26" s="371"/>
      <c r="BU26" s="371"/>
      <c r="BV26" s="369">
        <v>1021</v>
      </c>
      <c r="BW26" s="369"/>
      <c r="BX26" s="369"/>
      <c r="BY26" s="369"/>
      <c r="BZ26" s="369"/>
      <c r="CA26" s="371">
        <v>2.8</v>
      </c>
      <c r="CB26" s="371"/>
      <c r="CC26" s="371"/>
      <c r="CD26" s="371"/>
      <c r="CE26" s="371"/>
      <c r="CF26" s="369">
        <v>15129</v>
      </c>
      <c r="CG26" s="369"/>
      <c r="CH26" s="369"/>
      <c r="CI26" s="369"/>
      <c r="CJ26" s="369"/>
      <c r="CK26" s="369"/>
      <c r="CL26" s="371">
        <v>41.4</v>
      </c>
      <c r="CM26" s="371"/>
      <c r="CN26" s="371"/>
      <c r="CO26" s="371"/>
      <c r="CP26" s="371"/>
      <c r="CQ26" s="369">
        <v>3865</v>
      </c>
      <c r="CR26" s="369"/>
      <c r="CS26" s="369"/>
      <c r="CT26" s="369"/>
      <c r="CU26" s="369"/>
      <c r="CV26" s="369"/>
      <c r="CW26" s="371">
        <v>10.6</v>
      </c>
      <c r="CX26" s="371"/>
      <c r="CY26" s="371"/>
      <c r="CZ26" s="371"/>
      <c r="DA26" s="371"/>
      <c r="DB26" s="369">
        <v>881</v>
      </c>
      <c r="DC26" s="369"/>
      <c r="DD26" s="369"/>
      <c r="DE26" s="369"/>
      <c r="DF26" s="369"/>
      <c r="DG26" s="369"/>
      <c r="DH26" s="371">
        <v>2.4</v>
      </c>
      <c r="DI26" s="371"/>
      <c r="DJ26" s="371"/>
      <c r="DK26" s="371"/>
      <c r="DL26" s="371"/>
    </row>
    <row r="27" spans="1:116" ht="12" customHeight="1" x14ac:dyDescent="0.15">
      <c r="A27" s="372"/>
      <c r="B27" s="372"/>
      <c r="C27" s="372"/>
      <c r="H27" s="372" t="s">
        <v>55</v>
      </c>
      <c r="I27" s="372"/>
      <c r="J27" s="376"/>
      <c r="K27" s="375">
        <v>7701</v>
      </c>
      <c r="L27" s="369"/>
      <c r="M27" s="369"/>
      <c r="N27" s="369"/>
      <c r="O27" s="369"/>
      <c r="P27" s="369"/>
      <c r="Q27" s="370">
        <v>31.4</v>
      </c>
      <c r="R27" s="370"/>
      <c r="S27" s="370"/>
      <c r="T27" s="370"/>
      <c r="U27" s="370"/>
      <c r="V27" s="370"/>
      <c r="W27" s="421">
        <v>3801</v>
      </c>
      <c r="X27" s="421"/>
      <c r="Y27" s="421"/>
      <c r="Z27" s="421"/>
      <c r="AA27" s="421"/>
      <c r="AB27" s="421"/>
      <c r="AC27" s="424">
        <v>30.7</v>
      </c>
      <c r="AD27" s="424"/>
      <c r="AE27" s="424"/>
      <c r="AF27" s="424"/>
      <c r="AG27" s="424"/>
      <c r="AH27" s="421">
        <v>1756</v>
      </c>
      <c r="AI27" s="421"/>
      <c r="AJ27" s="421"/>
      <c r="AK27" s="421"/>
      <c r="AL27" s="421"/>
      <c r="AM27" s="424">
        <v>14.2</v>
      </c>
      <c r="AN27" s="424"/>
      <c r="AO27" s="424"/>
      <c r="AP27" s="424"/>
      <c r="AQ27" s="424"/>
      <c r="AR27" s="369">
        <v>24733</v>
      </c>
      <c r="AS27" s="369"/>
      <c r="AT27" s="369"/>
      <c r="AU27" s="369"/>
      <c r="AV27" s="369"/>
      <c r="AW27" s="371">
        <v>101</v>
      </c>
      <c r="AX27" s="371"/>
      <c r="AY27" s="371"/>
      <c r="AZ27" s="371"/>
      <c r="BA27" s="371"/>
      <c r="BB27" s="422">
        <v>4443</v>
      </c>
      <c r="BC27" s="422"/>
      <c r="BD27" s="422"/>
      <c r="BE27" s="422"/>
      <c r="BF27" s="422"/>
      <c r="BG27" s="420">
        <v>18.100000000000001</v>
      </c>
      <c r="BH27" s="420"/>
      <c r="BI27" s="420"/>
      <c r="BJ27" s="420"/>
      <c r="BK27" s="420"/>
      <c r="BL27" s="369">
        <v>299</v>
      </c>
      <c r="BM27" s="369"/>
      <c r="BN27" s="369"/>
      <c r="BO27" s="369"/>
      <c r="BP27" s="369"/>
      <c r="BQ27" s="371">
        <v>1.2</v>
      </c>
      <c r="BR27" s="371"/>
      <c r="BS27" s="371"/>
      <c r="BT27" s="371"/>
      <c r="BU27" s="371"/>
      <c r="BV27" s="369">
        <v>1306</v>
      </c>
      <c r="BW27" s="369"/>
      <c r="BX27" s="369"/>
      <c r="BY27" s="369"/>
      <c r="BZ27" s="369"/>
      <c r="CA27" s="371">
        <v>5.3</v>
      </c>
      <c r="CB27" s="371">
        <v>5.3</v>
      </c>
      <c r="CC27" s="371"/>
      <c r="CD27" s="371"/>
      <c r="CE27" s="371"/>
      <c r="CF27" s="369">
        <v>17015</v>
      </c>
      <c r="CG27" s="369"/>
      <c r="CH27" s="369"/>
      <c r="CI27" s="369"/>
      <c r="CJ27" s="369"/>
      <c r="CK27" s="369"/>
      <c r="CL27" s="371">
        <v>69.400000000000006</v>
      </c>
      <c r="CM27" s="371">
        <v>69.400000000000006</v>
      </c>
      <c r="CN27" s="371"/>
      <c r="CO27" s="371"/>
      <c r="CP27" s="371"/>
      <c r="CQ27" s="369">
        <v>10525</v>
      </c>
      <c r="CR27" s="369">
        <v>10525</v>
      </c>
      <c r="CS27" s="369"/>
      <c r="CT27" s="369"/>
      <c r="CU27" s="369"/>
      <c r="CV27" s="369"/>
      <c r="CW27" s="371">
        <v>43</v>
      </c>
      <c r="CX27" s="371"/>
      <c r="CY27" s="371"/>
      <c r="CZ27" s="371"/>
      <c r="DA27" s="371"/>
      <c r="DB27" s="369">
        <v>12942</v>
      </c>
      <c r="DC27" s="369"/>
      <c r="DD27" s="369"/>
      <c r="DE27" s="369"/>
      <c r="DF27" s="369"/>
      <c r="DG27" s="369"/>
      <c r="DH27" s="371">
        <v>52.8</v>
      </c>
      <c r="DI27" s="371"/>
      <c r="DJ27" s="371"/>
      <c r="DK27" s="371"/>
      <c r="DL27" s="371"/>
    </row>
    <row r="28" spans="1:116" ht="11.1" customHeight="1" x14ac:dyDescent="0.15">
      <c r="A28" s="372"/>
      <c r="B28" s="372"/>
      <c r="C28" s="372"/>
      <c r="D28" s="373"/>
      <c r="E28" s="373"/>
      <c r="F28" s="374"/>
      <c r="G28" s="374"/>
      <c r="H28" s="372"/>
      <c r="I28" s="372"/>
      <c r="J28" s="376"/>
      <c r="K28" s="375"/>
      <c r="L28" s="369"/>
      <c r="M28" s="369"/>
      <c r="N28" s="369"/>
      <c r="O28" s="369"/>
      <c r="P28" s="369"/>
      <c r="Q28" s="371"/>
      <c r="R28" s="371"/>
      <c r="S28" s="371"/>
      <c r="T28" s="371"/>
      <c r="U28" s="371"/>
      <c r="V28" s="371"/>
      <c r="W28" s="421"/>
      <c r="X28" s="421"/>
      <c r="Y28" s="421"/>
      <c r="Z28" s="421"/>
      <c r="AA28" s="421"/>
      <c r="AB28" s="421"/>
      <c r="AC28" s="421"/>
      <c r="AD28" s="421"/>
      <c r="AE28" s="421"/>
      <c r="AF28" s="421"/>
      <c r="AG28" s="421"/>
      <c r="AH28" s="421"/>
      <c r="AI28" s="421"/>
      <c r="AJ28" s="421"/>
      <c r="AK28" s="421"/>
      <c r="AL28" s="421"/>
      <c r="AM28" s="421"/>
      <c r="AN28" s="421"/>
      <c r="AO28" s="421"/>
      <c r="AP28" s="421"/>
      <c r="AQ28" s="421"/>
      <c r="AR28" s="369"/>
      <c r="AS28" s="369"/>
      <c r="AT28" s="369"/>
      <c r="AU28" s="369"/>
      <c r="AV28" s="369"/>
      <c r="AW28" s="371"/>
      <c r="AX28" s="371"/>
      <c r="AY28" s="371"/>
      <c r="AZ28" s="371"/>
      <c r="BA28" s="371"/>
      <c r="BB28" s="422"/>
      <c r="BC28" s="422"/>
      <c r="BD28" s="422"/>
      <c r="BE28" s="422"/>
      <c r="BF28" s="422"/>
      <c r="BG28" s="420"/>
      <c r="BH28" s="420"/>
      <c r="BI28" s="420"/>
      <c r="BJ28" s="420"/>
      <c r="BK28" s="420"/>
      <c r="BL28" s="369"/>
      <c r="BM28" s="369"/>
      <c r="BN28" s="369"/>
      <c r="BO28" s="369"/>
      <c r="BP28" s="369"/>
      <c r="BQ28" s="371"/>
      <c r="BR28" s="371"/>
      <c r="BS28" s="371"/>
      <c r="BT28" s="371"/>
      <c r="BU28" s="371"/>
      <c r="BV28" s="369"/>
      <c r="BW28" s="369"/>
      <c r="BX28" s="369"/>
      <c r="BY28" s="369"/>
      <c r="BZ28" s="369"/>
      <c r="CA28" s="371"/>
      <c r="CB28" s="371"/>
      <c r="CC28" s="371"/>
      <c r="CD28" s="371"/>
      <c r="CE28" s="371"/>
      <c r="CF28" s="369"/>
      <c r="CG28" s="369"/>
      <c r="CH28" s="369"/>
      <c r="CI28" s="369"/>
      <c r="CJ28" s="369"/>
      <c r="CK28" s="369"/>
      <c r="CL28" s="370"/>
      <c r="CM28" s="370"/>
      <c r="CN28" s="370"/>
      <c r="CO28" s="370"/>
      <c r="CP28" s="370"/>
      <c r="CQ28" s="369"/>
      <c r="CR28" s="369"/>
      <c r="CS28" s="369"/>
      <c r="CT28" s="369"/>
      <c r="CU28" s="369"/>
      <c r="CV28" s="369"/>
      <c r="CW28" s="370"/>
      <c r="CX28" s="370"/>
      <c r="CY28" s="370"/>
      <c r="CZ28" s="370"/>
      <c r="DA28" s="370"/>
      <c r="DB28" s="379"/>
      <c r="DC28" s="379"/>
      <c r="DD28" s="379"/>
      <c r="DE28" s="379"/>
      <c r="DF28" s="379"/>
      <c r="DG28" s="379"/>
      <c r="DH28" s="371"/>
      <c r="DI28" s="371"/>
      <c r="DJ28" s="371"/>
      <c r="DK28" s="371"/>
      <c r="DL28" s="371"/>
    </row>
    <row r="29" spans="1:116" ht="12" customHeight="1" x14ac:dyDescent="0.15">
      <c r="A29" s="372" t="s">
        <v>43</v>
      </c>
      <c r="B29" s="372"/>
      <c r="C29" s="372"/>
      <c r="D29" s="373" t="s">
        <v>42</v>
      </c>
      <c r="E29" s="373"/>
      <c r="F29" s="374"/>
      <c r="G29" s="374"/>
      <c r="H29" s="372" t="s">
        <v>56</v>
      </c>
      <c r="I29" s="372"/>
      <c r="J29" s="376"/>
      <c r="K29" s="375">
        <v>1388</v>
      </c>
      <c r="L29" s="369"/>
      <c r="M29" s="369"/>
      <c r="N29" s="369"/>
      <c r="O29" s="369"/>
      <c r="P29" s="369"/>
      <c r="Q29" s="370">
        <v>3.8027397260273972</v>
      </c>
      <c r="R29" s="370"/>
      <c r="S29" s="370"/>
      <c r="T29" s="370"/>
      <c r="U29" s="370"/>
      <c r="V29" s="370"/>
      <c r="W29" s="378">
        <v>12422</v>
      </c>
      <c r="X29" s="378"/>
      <c r="Y29" s="378"/>
      <c r="Z29" s="378"/>
      <c r="AA29" s="378"/>
      <c r="AB29" s="378"/>
      <c r="AC29" s="377">
        <v>34.032876712328765</v>
      </c>
      <c r="AD29" s="377"/>
      <c r="AE29" s="377"/>
      <c r="AF29" s="377"/>
      <c r="AG29" s="377"/>
      <c r="AH29" s="378">
        <v>807</v>
      </c>
      <c r="AI29" s="378"/>
      <c r="AJ29" s="378"/>
      <c r="AK29" s="378"/>
      <c r="AL29" s="378"/>
      <c r="AM29" s="377">
        <v>2.2109589041095892</v>
      </c>
      <c r="AN29" s="377"/>
      <c r="AO29" s="377"/>
      <c r="AP29" s="377"/>
      <c r="AQ29" s="377"/>
      <c r="AR29" s="369">
        <v>24321</v>
      </c>
      <c r="AS29" s="369"/>
      <c r="AT29" s="369"/>
      <c r="AU29" s="369"/>
      <c r="AV29" s="369"/>
      <c r="AW29" s="371">
        <v>66.632876712328766</v>
      </c>
      <c r="AX29" s="371"/>
      <c r="AY29" s="371"/>
      <c r="AZ29" s="371"/>
      <c r="BA29" s="371"/>
      <c r="BB29" s="422">
        <v>6620</v>
      </c>
      <c r="BC29" s="422"/>
      <c r="BD29" s="422"/>
      <c r="BE29" s="422"/>
      <c r="BF29" s="422"/>
      <c r="BG29" s="420">
        <v>18.136986301369863</v>
      </c>
      <c r="BH29" s="420"/>
      <c r="BI29" s="420"/>
      <c r="BJ29" s="420"/>
      <c r="BK29" s="420"/>
      <c r="BL29" s="378">
        <v>1924</v>
      </c>
      <c r="BM29" s="423"/>
      <c r="BN29" s="423"/>
      <c r="BO29" s="423"/>
      <c r="BP29" s="423"/>
      <c r="BQ29" s="371">
        <v>5.2712328767123289</v>
      </c>
      <c r="BR29" s="371"/>
      <c r="BS29" s="371"/>
      <c r="BT29" s="371"/>
      <c r="BU29" s="371"/>
      <c r="BV29" s="378">
        <v>892</v>
      </c>
      <c r="BW29" s="423"/>
      <c r="BX29" s="423"/>
      <c r="BY29" s="423"/>
      <c r="BZ29" s="423"/>
      <c r="CA29" s="377">
        <v>2.4438356164383563</v>
      </c>
      <c r="CB29" s="423"/>
      <c r="CC29" s="423"/>
      <c r="CD29" s="423"/>
      <c r="CE29" s="423"/>
      <c r="CF29" s="378">
        <v>14113</v>
      </c>
      <c r="CG29" s="423"/>
      <c r="CH29" s="423"/>
      <c r="CI29" s="423"/>
      <c r="CJ29" s="423"/>
      <c r="CK29" s="423"/>
      <c r="CL29" s="377">
        <v>38.665753424657531</v>
      </c>
      <c r="CM29" s="423"/>
      <c r="CN29" s="423"/>
      <c r="CO29" s="423"/>
      <c r="CP29" s="423"/>
      <c r="CQ29" s="378">
        <v>5419</v>
      </c>
      <c r="CR29" s="423"/>
      <c r="CS29" s="423"/>
      <c r="CT29" s="423"/>
      <c r="CU29" s="423"/>
      <c r="CV29" s="423"/>
      <c r="CW29" s="377">
        <v>14.846575342465753</v>
      </c>
      <c r="CX29" s="423"/>
      <c r="CY29" s="423"/>
      <c r="CZ29" s="423"/>
      <c r="DA29" s="423"/>
      <c r="DB29" s="378">
        <v>999</v>
      </c>
      <c r="DC29" s="423"/>
      <c r="DD29" s="423"/>
      <c r="DE29" s="423"/>
      <c r="DF29" s="423"/>
      <c r="DG29" s="423"/>
      <c r="DH29" s="377">
        <v>2.7369863013698632</v>
      </c>
      <c r="DI29" s="423"/>
      <c r="DJ29" s="423"/>
      <c r="DK29" s="423"/>
      <c r="DL29" s="423"/>
    </row>
    <row r="30" spans="1:116" ht="12" customHeight="1" x14ac:dyDescent="0.15">
      <c r="A30" s="372"/>
      <c r="B30" s="372"/>
      <c r="C30" s="372"/>
      <c r="D30" s="373"/>
      <c r="E30" s="373"/>
      <c r="F30" s="374"/>
      <c r="G30" s="374"/>
      <c r="H30" s="372" t="s">
        <v>55</v>
      </c>
      <c r="I30" s="372"/>
      <c r="J30" s="376"/>
      <c r="K30" s="375">
        <v>1590</v>
      </c>
      <c r="L30" s="369"/>
      <c r="M30" s="369"/>
      <c r="N30" s="369"/>
      <c r="O30" s="369"/>
      <c r="P30" s="369"/>
      <c r="Q30" s="370">
        <v>6.625</v>
      </c>
      <c r="R30" s="370"/>
      <c r="S30" s="370"/>
      <c r="T30" s="370"/>
      <c r="U30" s="370"/>
      <c r="V30" s="370"/>
      <c r="W30" s="378">
        <v>8150</v>
      </c>
      <c r="X30" s="378"/>
      <c r="Y30" s="378"/>
      <c r="Z30" s="378"/>
      <c r="AA30" s="378"/>
      <c r="AB30" s="378"/>
      <c r="AC30" s="377">
        <v>33.958333333333336</v>
      </c>
      <c r="AD30" s="377"/>
      <c r="AE30" s="377"/>
      <c r="AF30" s="377"/>
      <c r="AG30" s="377"/>
      <c r="AH30" s="378">
        <v>3290</v>
      </c>
      <c r="AI30" s="378"/>
      <c r="AJ30" s="378"/>
      <c r="AK30" s="378"/>
      <c r="AL30" s="378"/>
      <c r="AM30" s="377">
        <v>13.708333333333334</v>
      </c>
      <c r="AN30" s="377"/>
      <c r="AO30" s="377"/>
      <c r="AP30" s="377"/>
      <c r="AQ30" s="377"/>
      <c r="AR30" s="369">
        <v>25521</v>
      </c>
      <c r="AS30" s="369"/>
      <c r="AT30" s="369"/>
      <c r="AU30" s="369"/>
      <c r="AV30" s="369"/>
      <c r="AW30" s="371">
        <v>106.33750000000001</v>
      </c>
      <c r="AX30" s="371"/>
      <c r="AY30" s="371"/>
      <c r="AZ30" s="371"/>
      <c r="BA30" s="371"/>
      <c r="BB30" s="422">
        <v>4549</v>
      </c>
      <c r="BC30" s="422"/>
      <c r="BD30" s="422"/>
      <c r="BE30" s="422"/>
      <c r="BF30" s="422"/>
      <c r="BG30" s="420">
        <v>18.954166666666666</v>
      </c>
      <c r="BH30" s="420"/>
      <c r="BI30" s="420"/>
      <c r="BJ30" s="420"/>
      <c r="BK30" s="420"/>
      <c r="BL30" s="378">
        <v>884</v>
      </c>
      <c r="BM30" s="423"/>
      <c r="BN30" s="423"/>
      <c r="BO30" s="423"/>
      <c r="BP30" s="423"/>
      <c r="BQ30" s="377">
        <v>3.6833333333333331</v>
      </c>
      <c r="BR30" s="423"/>
      <c r="BS30" s="423"/>
      <c r="BT30" s="423"/>
      <c r="BU30" s="423"/>
      <c r="BV30" s="378">
        <v>1128</v>
      </c>
      <c r="BW30" s="423"/>
      <c r="BX30" s="423"/>
      <c r="BY30" s="423"/>
      <c r="BZ30" s="423"/>
      <c r="CA30" s="371">
        <v>4.7</v>
      </c>
      <c r="CB30" s="371"/>
      <c r="CC30" s="371"/>
      <c r="CD30" s="371"/>
      <c r="CE30" s="371"/>
      <c r="CF30" s="378">
        <v>18359</v>
      </c>
      <c r="CG30" s="423"/>
      <c r="CH30" s="423"/>
      <c r="CI30" s="423"/>
      <c r="CJ30" s="423"/>
      <c r="CK30" s="423"/>
      <c r="CL30" s="371">
        <v>76.495833333333337</v>
      </c>
      <c r="CM30" s="371"/>
      <c r="CN30" s="371"/>
      <c r="CO30" s="371"/>
      <c r="CP30" s="371"/>
      <c r="CQ30" s="369">
        <v>11555</v>
      </c>
      <c r="CR30" s="369"/>
      <c r="CS30" s="369"/>
      <c r="CT30" s="369"/>
      <c r="CU30" s="369"/>
      <c r="CV30" s="369"/>
      <c r="CW30" s="377">
        <v>48.145833333333336</v>
      </c>
      <c r="CX30" s="423"/>
      <c r="CY30" s="423"/>
      <c r="CZ30" s="423"/>
      <c r="DA30" s="423"/>
      <c r="DB30" s="378">
        <v>12421</v>
      </c>
      <c r="DC30" s="423"/>
      <c r="DD30" s="423"/>
      <c r="DE30" s="423"/>
      <c r="DF30" s="423"/>
      <c r="DG30" s="423"/>
      <c r="DH30" s="377">
        <v>51.75416666666667</v>
      </c>
      <c r="DI30" s="423"/>
      <c r="DJ30" s="423"/>
      <c r="DK30" s="423"/>
      <c r="DL30" s="423"/>
    </row>
    <row r="31" spans="1:116" ht="11.1" customHeight="1" x14ac:dyDescent="0.15">
      <c r="A31" s="372"/>
      <c r="B31" s="372"/>
      <c r="C31" s="372"/>
      <c r="D31" s="373"/>
      <c r="E31" s="373"/>
      <c r="F31" s="374"/>
      <c r="G31" s="374"/>
      <c r="H31" s="372"/>
      <c r="I31" s="372"/>
      <c r="J31" s="376"/>
      <c r="K31" s="57"/>
      <c r="L31" s="55"/>
      <c r="M31" s="55"/>
      <c r="N31" s="55"/>
      <c r="O31" s="55"/>
      <c r="P31" s="55"/>
      <c r="Q31" s="56"/>
      <c r="R31" s="56"/>
      <c r="S31" s="56"/>
      <c r="T31" s="56"/>
      <c r="U31" s="56"/>
      <c r="V31" s="56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1"/>
      <c r="AL31" s="421"/>
      <c r="AM31" s="421"/>
      <c r="AN31" s="421"/>
      <c r="AO31" s="421"/>
      <c r="AP31" s="421"/>
      <c r="AQ31" s="421"/>
      <c r="AR31" s="369"/>
      <c r="AS31" s="369"/>
      <c r="AT31" s="369"/>
      <c r="AU31" s="369"/>
      <c r="AV31" s="369"/>
      <c r="AW31" s="371"/>
      <c r="AX31" s="371"/>
      <c r="AY31" s="371"/>
      <c r="AZ31" s="371"/>
      <c r="BA31" s="371"/>
      <c r="BB31" s="422"/>
      <c r="BC31" s="422"/>
      <c r="BD31" s="422"/>
      <c r="BE31" s="422"/>
      <c r="BF31" s="422"/>
      <c r="BG31" s="420"/>
      <c r="BH31" s="420"/>
      <c r="BI31" s="420"/>
      <c r="BJ31" s="420"/>
      <c r="BK31" s="420"/>
      <c r="BL31" s="55"/>
      <c r="BM31" s="55"/>
      <c r="BN31" s="55"/>
      <c r="BO31" s="55"/>
      <c r="BP31" s="55"/>
      <c r="BQ31" s="56"/>
      <c r="BR31" s="56"/>
      <c r="BS31" s="56"/>
      <c r="BT31" s="56"/>
      <c r="BU31" s="56"/>
      <c r="BV31" s="55"/>
      <c r="BW31" s="55"/>
      <c r="BX31" s="55"/>
      <c r="BY31" s="55"/>
      <c r="BZ31" s="55"/>
      <c r="CA31" s="56"/>
      <c r="CB31" s="56"/>
      <c r="CC31" s="56"/>
      <c r="CD31" s="56"/>
      <c r="CE31" s="56"/>
      <c r="CF31" s="55"/>
      <c r="CG31" s="55"/>
      <c r="CH31" s="55"/>
      <c r="CI31" s="55"/>
      <c r="CJ31" s="55"/>
      <c r="CK31" s="55"/>
      <c r="CL31" s="60"/>
      <c r="CM31" s="60"/>
      <c r="CN31" s="60"/>
      <c r="CO31" s="60"/>
      <c r="CP31" s="60"/>
      <c r="CQ31" s="55"/>
      <c r="CR31" s="55"/>
      <c r="CS31" s="55"/>
      <c r="CT31" s="55"/>
      <c r="CU31" s="55"/>
      <c r="CV31" s="55"/>
      <c r="CW31" s="60"/>
      <c r="CX31" s="60"/>
      <c r="CY31" s="60"/>
      <c r="CZ31" s="60"/>
      <c r="DA31" s="60"/>
      <c r="DB31" s="59"/>
      <c r="DC31" s="59"/>
      <c r="DD31" s="59"/>
      <c r="DE31" s="59"/>
      <c r="DF31" s="59"/>
      <c r="DG31" s="59"/>
      <c r="DH31" s="56"/>
      <c r="DI31" s="56"/>
      <c r="DJ31" s="56"/>
      <c r="DK31" s="56"/>
      <c r="DL31" s="56"/>
    </row>
    <row r="32" spans="1:116" ht="12" customHeight="1" x14ac:dyDescent="0.15">
      <c r="A32" s="372"/>
      <c r="B32" s="372"/>
      <c r="C32" s="372"/>
      <c r="D32" s="373">
        <v>2</v>
      </c>
      <c r="E32" s="373"/>
      <c r="F32" s="374"/>
      <c r="G32" s="374"/>
      <c r="H32" s="372" t="s">
        <v>56</v>
      </c>
      <c r="I32" s="372"/>
      <c r="J32" s="376"/>
      <c r="K32" s="375">
        <v>1120</v>
      </c>
      <c r="L32" s="369"/>
      <c r="M32" s="369"/>
      <c r="N32" s="369"/>
      <c r="O32" s="369"/>
      <c r="P32" s="369"/>
      <c r="Q32" s="370">
        <v>3.1</v>
      </c>
      <c r="R32" s="370"/>
      <c r="S32" s="370"/>
      <c r="T32" s="370"/>
      <c r="U32" s="370"/>
      <c r="V32" s="370"/>
      <c r="W32" s="378">
        <v>11626</v>
      </c>
      <c r="X32" s="378"/>
      <c r="Y32" s="378"/>
      <c r="Z32" s="378"/>
      <c r="AA32" s="378"/>
      <c r="AB32" s="378"/>
      <c r="AC32" s="377">
        <v>31.8</v>
      </c>
      <c r="AD32" s="377"/>
      <c r="AE32" s="377"/>
      <c r="AF32" s="377"/>
      <c r="AG32" s="377"/>
      <c r="AH32" s="378">
        <v>878</v>
      </c>
      <c r="AI32" s="378"/>
      <c r="AJ32" s="378"/>
      <c r="AK32" s="378"/>
      <c r="AL32" s="378"/>
      <c r="AM32" s="377">
        <v>2.4</v>
      </c>
      <c r="AN32" s="377"/>
      <c r="AO32" s="377"/>
      <c r="AP32" s="377"/>
      <c r="AQ32" s="377"/>
      <c r="AR32" s="369">
        <v>18732</v>
      </c>
      <c r="AS32" s="369"/>
      <c r="AT32" s="369"/>
      <c r="AU32" s="369"/>
      <c r="AV32" s="369"/>
      <c r="AW32" s="371">
        <v>51.2</v>
      </c>
      <c r="AX32" s="371"/>
      <c r="AY32" s="371"/>
      <c r="AZ32" s="371"/>
      <c r="BA32" s="371"/>
      <c r="BB32" s="422">
        <v>4879</v>
      </c>
      <c r="BC32" s="422"/>
      <c r="BD32" s="422"/>
      <c r="BE32" s="422"/>
      <c r="BF32" s="422"/>
      <c r="BG32" s="420">
        <v>13.3</v>
      </c>
      <c r="BH32" s="420"/>
      <c r="BI32" s="420"/>
      <c r="BJ32" s="420"/>
      <c r="BK32" s="420"/>
      <c r="BL32" s="378">
        <v>1762</v>
      </c>
      <c r="BM32" s="423"/>
      <c r="BN32" s="423"/>
      <c r="BO32" s="423"/>
      <c r="BP32" s="423"/>
      <c r="BQ32" s="420">
        <v>4.8</v>
      </c>
      <c r="BR32" s="420"/>
      <c r="BS32" s="420"/>
      <c r="BT32" s="420"/>
      <c r="BU32" s="420"/>
      <c r="BV32" s="378">
        <v>658</v>
      </c>
      <c r="BW32" s="423"/>
      <c r="BX32" s="423"/>
      <c r="BY32" s="423"/>
      <c r="BZ32" s="423"/>
      <c r="CA32" s="377">
        <v>1.8</v>
      </c>
      <c r="CB32" s="423"/>
      <c r="CC32" s="423"/>
      <c r="CD32" s="423"/>
      <c r="CE32" s="423"/>
      <c r="CF32" s="378">
        <v>14025</v>
      </c>
      <c r="CG32" s="423"/>
      <c r="CH32" s="423"/>
      <c r="CI32" s="423"/>
      <c r="CJ32" s="423"/>
      <c r="CK32" s="423"/>
      <c r="CL32" s="377">
        <v>38.299999999999997</v>
      </c>
      <c r="CM32" s="423"/>
      <c r="CN32" s="423"/>
      <c r="CO32" s="423"/>
      <c r="CP32" s="423"/>
      <c r="CQ32" s="378">
        <v>5647</v>
      </c>
      <c r="CR32" s="423"/>
      <c r="CS32" s="423"/>
      <c r="CT32" s="423"/>
      <c r="CU32" s="423"/>
      <c r="CV32" s="423"/>
      <c r="CW32" s="377">
        <v>15.4</v>
      </c>
      <c r="CX32" s="423"/>
      <c r="CY32" s="423"/>
      <c r="CZ32" s="423"/>
      <c r="DA32" s="423"/>
      <c r="DB32" s="378">
        <v>642</v>
      </c>
      <c r="DC32" s="423"/>
      <c r="DD32" s="423"/>
      <c r="DE32" s="423"/>
      <c r="DF32" s="423"/>
      <c r="DG32" s="423"/>
      <c r="DH32" s="377">
        <v>1.8</v>
      </c>
      <c r="DI32" s="423"/>
      <c r="DJ32" s="423"/>
      <c r="DK32" s="423"/>
      <c r="DL32" s="423"/>
    </row>
    <row r="33" spans="1:116" ht="12" customHeight="1" x14ac:dyDescent="0.15">
      <c r="A33" s="372"/>
      <c r="B33" s="372"/>
      <c r="C33" s="372"/>
      <c r="D33" s="373"/>
      <c r="E33" s="373"/>
      <c r="F33" s="374"/>
      <c r="G33" s="374"/>
      <c r="H33" s="372" t="s">
        <v>55</v>
      </c>
      <c r="I33" s="372"/>
      <c r="J33" s="376"/>
      <c r="K33" s="375">
        <v>1029</v>
      </c>
      <c r="L33" s="369"/>
      <c r="M33" s="369"/>
      <c r="N33" s="369"/>
      <c r="O33" s="369"/>
      <c r="P33" s="369"/>
      <c r="Q33" s="370">
        <v>4.3</v>
      </c>
      <c r="R33" s="370"/>
      <c r="S33" s="370"/>
      <c r="T33" s="370"/>
      <c r="U33" s="370"/>
      <c r="V33" s="370"/>
      <c r="W33" s="378">
        <v>8425</v>
      </c>
      <c r="X33" s="378"/>
      <c r="Y33" s="378"/>
      <c r="Z33" s="378"/>
      <c r="AA33" s="378"/>
      <c r="AB33" s="378"/>
      <c r="AC33" s="377">
        <v>35</v>
      </c>
      <c r="AD33" s="377"/>
      <c r="AE33" s="377"/>
      <c r="AF33" s="377"/>
      <c r="AG33" s="377"/>
      <c r="AH33" s="378">
        <v>2783</v>
      </c>
      <c r="AI33" s="378"/>
      <c r="AJ33" s="378"/>
      <c r="AK33" s="378"/>
      <c r="AL33" s="378"/>
      <c r="AM33" s="377">
        <v>11.5</v>
      </c>
      <c r="AN33" s="377"/>
      <c r="AO33" s="377"/>
      <c r="AP33" s="377"/>
      <c r="AQ33" s="377"/>
      <c r="AR33" s="369">
        <v>22739</v>
      </c>
      <c r="AS33" s="369"/>
      <c r="AT33" s="369"/>
      <c r="AU33" s="369"/>
      <c r="AV33" s="369"/>
      <c r="AW33" s="371">
        <v>94.4</v>
      </c>
      <c r="AX33" s="371"/>
      <c r="AY33" s="371"/>
      <c r="AZ33" s="371"/>
      <c r="BA33" s="371"/>
      <c r="BB33" s="422">
        <v>4123</v>
      </c>
      <c r="BC33" s="422"/>
      <c r="BD33" s="422"/>
      <c r="BE33" s="422"/>
      <c r="BF33" s="422"/>
      <c r="BG33" s="420">
        <v>17.100000000000001</v>
      </c>
      <c r="BH33" s="420"/>
      <c r="BI33" s="420"/>
      <c r="BJ33" s="420"/>
      <c r="BK33" s="420"/>
      <c r="BL33" s="378">
        <v>976</v>
      </c>
      <c r="BM33" s="423"/>
      <c r="BN33" s="423"/>
      <c r="BO33" s="423"/>
      <c r="BP33" s="423"/>
      <c r="BQ33" s="377">
        <v>4</v>
      </c>
      <c r="BR33" s="423"/>
      <c r="BS33" s="423"/>
      <c r="BT33" s="423"/>
      <c r="BU33" s="423"/>
      <c r="BV33" s="378">
        <v>941</v>
      </c>
      <c r="BW33" s="423"/>
      <c r="BX33" s="423"/>
      <c r="BY33" s="423"/>
      <c r="BZ33" s="423"/>
      <c r="CA33" s="420">
        <v>3.9</v>
      </c>
      <c r="CB33" s="420"/>
      <c r="CC33" s="420"/>
      <c r="CD33" s="420"/>
      <c r="CE33" s="420"/>
      <c r="CF33" s="378">
        <v>19092</v>
      </c>
      <c r="CG33" s="423"/>
      <c r="CH33" s="423"/>
      <c r="CI33" s="423"/>
      <c r="CJ33" s="423"/>
      <c r="CK33" s="423"/>
      <c r="CL33" s="420">
        <v>79.2</v>
      </c>
      <c r="CM33" s="420"/>
      <c r="CN33" s="420"/>
      <c r="CO33" s="420"/>
      <c r="CP33" s="420"/>
      <c r="CQ33" s="369">
        <v>11492</v>
      </c>
      <c r="CR33" s="369"/>
      <c r="CS33" s="369"/>
      <c r="CT33" s="369"/>
      <c r="CU33" s="369"/>
      <c r="CV33" s="369"/>
      <c r="CW33" s="377">
        <v>47.7</v>
      </c>
      <c r="CX33" s="423"/>
      <c r="CY33" s="423"/>
      <c r="CZ33" s="423"/>
      <c r="DA33" s="423"/>
      <c r="DB33" s="378">
        <v>10925</v>
      </c>
      <c r="DC33" s="423"/>
      <c r="DD33" s="423"/>
      <c r="DE33" s="423"/>
      <c r="DF33" s="423"/>
      <c r="DG33" s="423"/>
      <c r="DH33" s="377">
        <v>45.3</v>
      </c>
      <c r="DI33" s="423"/>
      <c r="DJ33" s="423"/>
      <c r="DK33" s="423"/>
      <c r="DL33" s="423"/>
    </row>
    <row r="34" spans="1:116" ht="11.1" customHeight="1" x14ac:dyDescent="0.15">
      <c r="A34" s="372"/>
      <c r="B34" s="372"/>
      <c r="C34" s="372"/>
      <c r="D34" s="373"/>
      <c r="E34" s="373"/>
      <c r="F34" s="374"/>
      <c r="G34" s="374"/>
      <c r="H34" s="372"/>
      <c r="I34" s="372"/>
      <c r="J34" s="376"/>
      <c r="K34" s="57"/>
      <c r="L34" s="55"/>
      <c r="M34" s="55"/>
      <c r="N34" s="55"/>
      <c r="O34" s="55"/>
      <c r="P34" s="55"/>
      <c r="Q34" s="56"/>
      <c r="R34" s="56"/>
      <c r="S34" s="56"/>
      <c r="T34" s="56"/>
      <c r="U34" s="56"/>
      <c r="V34" s="56"/>
      <c r="W34" s="421"/>
      <c r="X34" s="421"/>
      <c r="Y34" s="421"/>
      <c r="Z34" s="421"/>
      <c r="AA34" s="421"/>
      <c r="AB34" s="421"/>
      <c r="AC34" s="421"/>
      <c r="AD34" s="421"/>
      <c r="AE34" s="421"/>
      <c r="AF34" s="421"/>
      <c r="AG34" s="421"/>
      <c r="AH34" s="421"/>
      <c r="AI34" s="421"/>
      <c r="AJ34" s="421"/>
      <c r="AK34" s="421"/>
      <c r="AL34" s="421"/>
      <c r="AM34" s="421"/>
      <c r="AN34" s="421"/>
      <c r="AO34" s="421"/>
      <c r="AP34" s="421"/>
      <c r="AQ34" s="421"/>
      <c r="AR34" s="369"/>
      <c r="AS34" s="369"/>
      <c r="AT34" s="369"/>
      <c r="AU34" s="369"/>
      <c r="AV34" s="369"/>
      <c r="AW34" s="371"/>
      <c r="AX34" s="371"/>
      <c r="AY34" s="371"/>
      <c r="AZ34" s="371"/>
      <c r="BA34" s="371"/>
      <c r="BB34" s="422"/>
      <c r="BC34" s="422"/>
      <c r="BD34" s="422"/>
      <c r="BE34" s="422"/>
      <c r="BF34" s="422"/>
      <c r="BG34" s="420"/>
      <c r="BH34" s="420"/>
      <c r="BI34" s="420"/>
      <c r="BJ34" s="420"/>
      <c r="BK34" s="420"/>
      <c r="BL34" s="55"/>
      <c r="BM34" s="55"/>
      <c r="BN34" s="55"/>
      <c r="BO34" s="55"/>
      <c r="BP34" s="55"/>
      <c r="BQ34" s="56"/>
      <c r="BR34" s="56"/>
      <c r="BS34" s="56"/>
      <c r="BT34" s="56"/>
      <c r="BU34" s="56"/>
      <c r="BV34" s="55"/>
      <c r="BW34" s="55"/>
      <c r="BX34" s="55"/>
      <c r="BY34" s="55"/>
      <c r="BZ34" s="55"/>
      <c r="CA34" s="56"/>
      <c r="CB34" s="56"/>
      <c r="CC34" s="56"/>
      <c r="CD34" s="56"/>
      <c r="CE34" s="56"/>
      <c r="CF34" s="55"/>
      <c r="CG34" s="55"/>
      <c r="CH34" s="55"/>
      <c r="CI34" s="55"/>
      <c r="CJ34" s="55"/>
      <c r="CK34" s="55"/>
      <c r="CL34" s="60"/>
      <c r="CM34" s="60"/>
      <c r="CN34" s="60"/>
      <c r="CO34" s="60"/>
      <c r="CP34" s="60"/>
      <c r="CQ34" s="55"/>
      <c r="CR34" s="55"/>
      <c r="CS34" s="55"/>
      <c r="CT34" s="55"/>
      <c r="CU34" s="55"/>
      <c r="CV34" s="55"/>
      <c r="CW34" s="60"/>
      <c r="CX34" s="60"/>
      <c r="CY34" s="60"/>
      <c r="CZ34" s="60"/>
      <c r="DA34" s="60"/>
      <c r="DB34" s="59"/>
      <c r="DC34" s="59"/>
      <c r="DD34" s="59"/>
      <c r="DE34" s="59"/>
      <c r="DF34" s="59"/>
      <c r="DG34" s="59"/>
      <c r="DH34" s="56"/>
      <c r="DI34" s="56"/>
      <c r="DJ34" s="56"/>
      <c r="DK34" s="56"/>
      <c r="DL34" s="56"/>
    </row>
    <row r="35" spans="1:116" ht="12" customHeight="1" x14ac:dyDescent="0.15">
      <c r="A35" s="372"/>
      <c r="B35" s="372"/>
      <c r="C35" s="372"/>
      <c r="D35" s="373">
        <v>3</v>
      </c>
      <c r="E35" s="373"/>
      <c r="F35" s="374"/>
      <c r="G35" s="374"/>
      <c r="H35" s="372" t="s">
        <v>56</v>
      </c>
      <c r="I35" s="372"/>
      <c r="J35" s="372"/>
      <c r="K35" s="375">
        <v>825</v>
      </c>
      <c r="L35" s="369"/>
      <c r="M35" s="369"/>
      <c r="N35" s="369"/>
      <c r="O35" s="369"/>
      <c r="P35" s="369"/>
      <c r="Q35" s="371">
        <v>2.2999999999999998</v>
      </c>
      <c r="R35" s="371"/>
      <c r="S35" s="371"/>
      <c r="T35" s="371"/>
      <c r="U35" s="371"/>
      <c r="V35" s="371"/>
      <c r="W35" s="369">
        <v>11780</v>
      </c>
      <c r="X35" s="369"/>
      <c r="Y35" s="369"/>
      <c r="Z35" s="369"/>
      <c r="AA35" s="369"/>
      <c r="AB35" s="369"/>
      <c r="AC35" s="371">
        <v>32.299999999999997</v>
      </c>
      <c r="AD35" s="371"/>
      <c r="AE35" s="371"/>
      <c r="AF35" s="371"/>
      <c r="AG35" s="371"/>
      <c r="AH35" s="369">
        <v>575</v>
      </c>
      <c r="AI35" s="369"/>
      <c r="AJ35" s="369"/>
      <c r="AK35" s="369"/>
      <c r="AL35" s="369"/>
      <c r="AM35" s="371">
        <v>1.6</v>
      </c>
      <c r="AN35" s="371"/>
      <c r="AO35" s="371"/>
      <c r="AP35" s="371"/>
      <c r="AQ35" s="371"/>
      <c r="AR35" s="369">
        <v>16273</v>
      </c>
      <c r="AS35" s="369"/>
      <c r="AT35" s="369"/>
      <c r="AU35" s="369"/>
      <c r="AV35" s="369"/>
      <c r="AW35" s="371">
        <v>44.6</v>
      </c>
      <c r="AX35" s="371"/>
      <c r="AY35" s="371"/>
      <c r="AZ35" s="371"/>
      <c r="BA35" s="371"/>
      <c r="BB35" s="369">
        <v>4335</v>
      </c>
      <c r="BC35" s="369"/>
      <c r="BD35" s="369"/>
      <c r="BE35" s="369"/>
      <c r="BF35" s="369"/>
      <c r="BG35" s="420">
        <v>11.9</v>
      </c>
      <c r="BH35" s="420"/>
      <c r="BI35" s="420"/>
      <c r="BJ35" s="420"/>
      <c r="BK35" s="420"/>
      <c r="BL35" s="369">
        <v>2124</v>
      </c>
      <c r="BM35" s="369"/>
      <c r="BN35" s="369"/>
      <c r="BO35" s="369"/>
      <c r="BP35" s="369"/>
      <c r="BQ35" s="371">
        <v>5.8</v>
      </c>
      <c r="BR35" s="371"/>
      <c r="BS35" s="371"/>
      <c r="BT35" s="371"/>
      <c r="BU35" s="371"/>
      <c r="BV35" s="369">
        <v>882</v>
      </c>
      <c r="BW35" s="369"/>
      <c r="BX35" s="369"/>
      <c r="BY35" s="369"/>
      <c r="BZ35" s="369"/>
      <c r="CA35" s="371">
        <v>2.4</v>
      </c>
      <c r="CB35" s="371"/>
      <c r="CC35" s="371"/>
      <c r="CD35" s="371"/>
      <c r="CE35" s="371"/>
      <c r="CF35" s="369">
        <v>12395</v>
      </c>
      <c r="CG35" s="369"/>
      <c r="CH35" s="369"/>
      <c r="CI35" s="369"/>
      <c r="CJ35" s="369"/>
      <c r="CK35" s="369"/>
      <c r="CL35" s="371">
        <v>34</v>
      </c>
      <c r="CM35" s="371"/>
      <c r="CN35" s="371"/>
      <c r="CO35" s="371"/>
      <c r="CP35" s="371"/>
      <c r="CQ35" s="369">
        <v>6139</v>
      </c>
      <c r="CR35" s="369"/>
      <c r="CS35" s="369"/>
      <c r="CT35" s="369"/>
      <c r="CU35" s="369"/>
      <c r="CV35" s="369"/>
      <c r="CW35" s="371">
        <v>16.8</v>
      </c>
      <c r="CX35" s="371"/>
      <c r="CY35" s="371"/>
      <c r="CZ35" s="371"/>
      <c r="DA35" s="371"/>
      <c r="DB35" s="369">
        <v>777</v>
      </c>
      <c r="DC35" s="369"/>
      <c r="DD35" s="369"/>
      <c r="DE35" s="369"/>
      <c r="DF35" s="369"/>
      <c r="DG35" s="369"/>
      <c r="DH35" s="370">
        <v>2.1</v>
      </c>
      <c r="DI35" s="370"/>
      <c r="DJ35" s="370"/>
      <c r="DK35" s="370"/>
      <c r="DL35" s="370"/>
    </row>
    <row r="36" spans="1:116" s="51" customFormat="1" ht="12" customHeight="1" x14ac:dyDescent="0.15">
      <c r="A36" s="372"/>
      <c r="B36" s="372"/>
      <c r="C36" s="372"/>
      <c r="D36" s="373"/>
      <c r="E36" s="373"/>
      <c r="F36" s="374"/>
      <c r="G36" s="374"/>
      <c r="H36" s="372" t="s">
        <v>55</v>
      </c>
      <c r="I36" s="372"/>
      <c r="J36" s="372"/>
      <c r="K36" s="375">
        <v>1178</v>
      </c>
      <c r="L36" s="369"/>
      <c r="M36" s="369"/>
      <c r="N36" s="369"/>
      <c r="O36" s="369"/>
      <c r="P36" s="369"/>
      <c r="Q36" s="371">
        <v>4.8</v>
      </c>
      <c r="R36" s="371"/>
      <c r="S36" s="371"/>
      <c r="T36" s="371"/>
      <c r="U36" s="371"/>
      <c r="V36" s="371"/>
      <c r="W36" s="369">
        <v>8531</v>
      </c>
      <c r="X36" s="369"/>
      <c r="Y36" s="369"/>
      <c r="Z36" s="369"/>
      <c r="AA36" s="369"/>
      <c r="AB36" s="369"/>
      <c r="AC36" s="371">
        <v>35.1</v>
      </c>
      <c r="AD36" s="371"/>
      <c r="AE36" s="371"/>
      <c r="AF36" s="371"/>
      <c r="AG36" s="371"/>
      <c r="AH36" s="369">
        <v>2883</v>
      </c>
      <c r="AI36" s="369"/>
      <c r="AJ36" s="369"/>
      <c r="AK36" s="369"/>
      <c r="AL36" s="369"/>
      <c r="AM36" s="371">
        <v>11.9</v>
      </c>
      <c r="AN36" s="371"/>
      <c r="AO36" s="371"/>
      <c r="AP36" s="371"/>
      <c r="AQ36" s="371"/>
      <c r="AR36" s="369">
        <v>23328</v>
      </c>
      <c r="AS36" s="369"/>
      <c r="AT36" s="369"/>
      <c r="AU36" s="369"/>
      <c r="AV36" s="369"/>
      <c r="AW36" s="371">
        <v>96</v>
      </c>
      <c r="AX36" s="371"/>
      <c r="AY36" s="371"/>
      <c r="AZ36" s="371"/>
      <c r="BA36" s="371"/>
      <c r="BB36" s="369">
        <v>4093</v>
      </c>
      <c r="BC36" s="369"/>
      <c r="BD36" s="369"/>
      <c r="BE36" s="369"/>
      <c r="BF36" s="369"/>
      <c r="BG36" s="420">
        <v>16.8</v>
      </c>
      <c r="BH36" s="420"/>
      <c r="BI36" s="420"/>
      <c r="BJ36" s="420"/>
      <c r="BK36" s="420"/>
      <c r="BL36" s="369">
        <v>1162</v>
      </c>
      <c r="BM36" s="369"/>
      <c r="BN36" s="369"/>
      <c r="BO36" s="369"/>
      <c r="BP36" s="369"/>
      <c r="BQ36" s="371">
        <v>4.8</v>
      </c>
      <c r="BR36" s="371"/>
      <c r="BS36" s="371"/>
      <c r="BT36" s="371"/>
      <c r="BU36" s="371"/>
      <c r="BV36" s="369">
        <v>789</v>
      </c>
      <c r="BW36" s="369"/>
      <c r="BX36" s="369"/>
      <c r="BY36" s="369"/>
      <c r="BZ36" s="369"/>
      <c r="CA36" s="371">
        <v>3.2</v>
      </c>
      <c r="CB36" s="371"/>
      <c r="CC36" s="371"/>
      <c r="CD36" s="371"/>
      <c r="CE36" s="371"/>
      <c r="CF36" s="369">
        <v>18248</v>
      </c>
      <c r="CG36" s="369"/>
      <c r="CH36" s="369"/>
      <c r="CI36" s="369"/>
      <c r="CJ36" s="369"/>
      <c r="CK36" s="369"/>
      <c r="CL36" s="371">
        <v>75.099999999999994</v>
      </c>
      <c r="CM36" s="371"/>
      <c r="CN36" s="371"/>
      <c r="CO36" s="371"/>
      <c r="CP36" s="371"/>
      <c r="CQ36" s="369">
        <v>12240</v>
      </c>
      <c r="CR36" s="369"/>
      <c r="CS36" s="369"/>
      <c r="CT36" s="369"/>
      <c r="CU36" s="369"/>
      <c r="CV36" s="369"/>
      <c r="CW36" s="371">
        <v>50.4</v>
      </c>
      <c r="CX36" s="371"/>
      <c r="CY36" s="371"/>
      <c r="CZ36" s="371"/>
      <c r="DA36" s="371"/>
      <c r="DB36" s="369">
        <v>10834</v>
      </c>
      <c r="DC36" s="369"/>
      <c r="DD36" s="369"/>
      <c r="DE36" s="369"/>
      <c r="DF36" s="369"/>
      <c r="DG36" s="369"/>
      <c r="DH36" s="371">
        <v>44.6</v>
      </c>
      <c r="DI36" s="371"/>
      <c r="DJ36" s="371"/>
      <c r="DK36" s="371"/>
      <c r="DL36" s="371"/>
    </row>
    <row r="37" spans="1:116" ht="11.1" customHeight="1" x14ac:dyDescent="0.15">
      <c r="A37" s="372"/>
      <c r="B37" s="372"/>
      <c r="C37" s="372"/>
      <c r="D37" s="373"/>
      <c r="E37" s="373"/>
      <c r="F37" s="374"/>
      <c r="G37" s="374"/>
      <c r="H37" s="372"/>
      <c r="I37" s="372"/>
      <c r="J37" s="376"/>
      <c r="K37" s="57"/>
      <c r="L37" s="55"/>
      <c r="M37" s="55"/>
      <c r="N37" s="55"/>
      <c r="O37" s="55"/>
      <c r="P37" s="55"/>
      <c r="Q37" s="56"/>
      <c r="R37" s="56"/>
      <c r="S37" s="56"/>
      <c r="T37" s="56"/>
      <c r="U37" s="56"/>
      <c r="V37" s="56"/>
      <c r="W37" s="421"/>
      <c r="X37" s="421"/>
      <c r="Y37" s="421"/>
      <c r="Z37" s="421"/>
      <c r="AA37" s="421"/>
      <c r="AB37" s="421"/>
      <c r="AC37" s="421"/>
      <c r="AD37" s="421"/>
      <c r="AE37" s="421"/>
      <c r="AF37" s="421"/>
      <c r="AG37" s="421"/>
      <c r="AH37" s="421"/>
      <c r="AI37" s="421"/>
      <c r="AJ37" s="421"/>
      <c r="AK37" s="421"/>
      <c r="AL37" s="421"/>
      <c r="AM37" s="421"/>
      <c r="AN37" s="421"/>
      <c r="AO37" s="421"/>
      <c r="AP37" s="421"/>
      <c r="AQ37" s="421"/>
      <c r="AR37" s="369"/>
      <c r="AS37" s="369"/>
      <c r="AT37" s="369"/>
      <c r="AU37" s="369"/>
      <c r="AV37" s="369"/>
      <c r="AW37" s="371"/>
      <c r="AX37" s="371"/>
      <c r="AY37" s="371"/>
      <c r="AZ37" s="371"/>
      <c r="BA37" s="371"/>
      <c r="BB37" s="422"/>
      <c r="BC37" s="422"/>
      <c r="BD37" s="422"/>
      <c r="BE37" s="422"/>
      <c r="BF37" s="422"/>
      <c r="BG37" s="420"/>
      <c r="BH37" s="420"/>
      <c r="BI37" s="420"/>
      <c r="BJ37" s="420"/>
      <c r="BK37" s="420"/>
      <c r="BL37" s="55"/>
      <c r="BM37" s="55"/>
      <c r="BN37" s="55"/>
      <c r="BO37" s="55"/>
      <c r="BP37" s="55"/>
      <c r="BQ37" s="56"/>
      <c r="BR37" s="56"/>
      <c r="BS37" s="56"/>
      <c r="BT37" s="56"/>
      <c r="BU37" s="56"/>
      <c r="BV37" s="55"/>
      <c r="BW37" s="55"/>
      <c r="BX37" s="55"/>
      <c r="BY37" s="55"/>
      <c r="BZ37" s="55"/>
      <c r="CA37" s="56"/>
      <c r="CB37" s="56"/>
      <c r="CC37" s="56"/>
      <c r="CD37" s="56"/>
      <c r="CE37" s="56"/>
      <c r="CF37" s="55"/>
      <c r="CG37" s="55"/>
      <c r="CH37" s="55"/>
      <c r="CI37" s="55"/>
      <c r="CJ37" s="55"/>
      <c r="CK37" s="55"/>
      <c r="CL37" s="60"/>
      <c r="CM37" s="60"/>
      <c r="CN37" s="60"/>
      <c r="CO37" s="60"/>
      <c r="CP37" s="60"/>
      <c r="CQ37" s="55"/>
      <c r="CR37" s="55"/>
      <c r="CS37" s="55"/>
      <c r="CT37" s="55"/>
      <c r="CU37" s="55"/>
      <c r="CV37" s="55"/>
      <c r="CW37" s="60"/>
      <c r="CX37" s="60"/>
      <c r="CY37" s="60"/>
      <c r="CZ37" s="60"/>
      <c r="DA37" s="60"/>
      <c r="DB37" s="59"/>
      <c r="DC37" s="59"/>
      <c r="DD37" s="59"/>
      <c r="DE37" s="59"/>
      <c r="DF37" s="59"/>
      <c r="DG37" s="59"/>
      <c r="DH37" s="56"/>
      <c r="DI37" s="56"/>
      <c r="DJ37" s="56"/>
      <c r="DK37" s="56"/>
      <c r="DL37" s="56"/>
    </row>
    <row r="38" spans="1:116" ht="12" customHeight="1" x14ac:dyDescent="0.15">
      <c r="A38" s="372"/>
      <c r="B38" s="372"/>
      <c r="C38" s="372"/>
      <c r="D38" s="373">
        <v>4</v>
      </c>
      <c r="E38" s="373"/>
      <c r="F38" s="374"/>
      <c r="G38" s="374"/>
      <c r="H38" s="372" t="s">
        <v>56</v>
      </c>
      <c r="I38" s="372"/>
      <c r="J38" s="372"/>
      <c r="K38" s="375">
        <v>1125</v>
      </c>
      <c r="L38" s="369"/>
      <c r="M38" s="369"/>
      <c r="N38" s="369"/>
      <c r="O38" s="369"/>
      <c r="P38" s="369"/>
      <c r="Q38" s="371">
        <v>3.1</v>
      </c>
      <c r="R38" s="371"/>
      <c r="S38" s="371"/>
      <c r="T38" s="371"/>
      <c r="U38" s="371"/>
      <c r="V38" s="371"/>
      <c r="W38" s="369">
        <v>11599</v>
      </c>
      <c r="X38" s="369"/>
      <c r="Y38" s="369"/>
      <c r="Z38" s="369"/>
      <c r="AA38" s="369"/>
      <c r="AB38" s="369"/>
      <c r="AC38" s="371">
        <v>31.8</v>
      </c>
      <c r="AD38" s="371"/>
      <c r="AE38" s="371"/>
      <c r="AF38" s="371"/>
      <c r="AG38" s="371"/>
      <c r="AH38" s="369">
        <v>420</v>
      </c>
      <c r="AI38" s="369"/>
      <c r="AJ38" s="369"/>
      <c r="AK38" s="369"/>
      <c r="AL38" s="369"/>
      <c r="AM38" s="371">
        <v>1.2</v>
      </c>
      <c r="AN38" s="371"/>
      <c r="AO38" s="371"/>
      <c r="AP38" s="371"/>
      <c r="AQ38" s="371"/>
      <c r="AR38" s="369">
        <v>16752</v>
      </c>
      <c r="AS38" s="369"/>
      <c r="AT38" s="369"/>
      <c r="AU38" s="369"/>
      <c r="AV38" s="369"/>
      <c r="AW38" s="371">
        <v>45.9</v>
      </c>
      <c r="AX38" s="371"/>
      <c r="AY38" s="371"/>
      <c r="AZ38" s="371"/>
      <c r="BA38" s="371"/>
      <c r="BB38" s="369">
        <v>4102</v>
      </c>
      <c r="BC38" s="369"/>
      <c r="BD38" s="369"/>
      <c r="BE38" s="369"/>
      <c r="BF38" s="369"/>
      <c r="BG38" s="420">
        <v>11.2</v>
      </c>
      <c r="BH38" s="420"/>
      <c r="BI38" s="420"/>
      <c r="BJ38" s="420"/>
      <c r="BK38" s="420"/>
      <c r="BL38" s="369">
        <v>1752</v>
      </c>
      <c r="BM38" s="369"/>
      <c r="BN38" s="369"/>
      <c r="BO38" s="369"/>
      <c r="BP38" s="369"/>
      <c r="BQ38" s="371">
        <v>4.8</v>
      </c>
      <c r="BR38" s="371"/>
      <c r="BS38" s="371"/>
      <c r="BT38" s="371"/>
      <c r="BU38" s="371"/>
      <c r="BV38" s="369">
        <v>585</v>
      </c>
      <c r="BW38" s="369"/>
      <c r="BX38" s="369"/>
      <c r="BY38" s="369"/>
      <c r="BZ38" s="369"/>
      <c r="CA38" s="371">
        <v>1.6</v>
      </c>
      <c r="CB38" s="371"/>
      <c r="CC38" s="371"/>
      <c r="CD38" s="371"/>
      <c r="CE38" s="371"/>
      <c r="CF38" s="369">
        <v>11369</v>
      </c>
      <c r="CG38" s="369"/>
      <c r="CH38" s="369"/>
      <c r="CI38" s="369"/>
      <c r="CJ38" s="369"/>
      <c r="CK38" s="369"/>
      <c r="CL38" s="371">
        <v>31.1</v>
      </c>
      <c r="CM38" s="371"/>
      <c r="CN38" s="371"/>
      <c r="CO38" s="371"/>
      <c r="CP38" s="371"/>
      <c r="CQ38" s="369">
        <v>6213</v>
      </c>
      <c r="CR38" s="369"/>
      <c r="CS38" s="369"/>
      <c r="CT38" s="369"/>
      <c r="CU38" s="369"/>
      <c r="CV38" s="369"/>
      <c r="CW38" s="371">
        <v>17</v>
      </c>
      <c r="CX38" s="371"/>
      <c r="CY38" s="371"/>
      <c r="CZ38" s="371"/>
      <c r="DA38" s="371"/>
      <c r="DB38" s="369">
        <v>869</v>
      </c>
      <c r="DC38" s="369"/>
      <c r="DD38" s="369"/>
      <c r="DE38" s="369"/>
      <c r="DF38" s="369"/>
      <c r="DG38" s="369"/>
      <c r="DH38" s="370">
        <v>2.4</v>
      </c>
      <c r="DI38" s="370"/>
      <c r="DJ38" s="370"/>
      <c r="DK38" s="370"/>
      <c r="DL38" s="370"/>
    </row>
    <row r="39" spans="1:116" ht="12" customHeight="1" x14ac:dyDescent="0.15">
      <c r="A39" s="483"/>
      <c r="B39" s="483"/>
      <c r="C39" s="483"/>
      <c r="D39" s="484"/>
      <c r="E39" s="484"/>
      <c r="F39" s="485"/>
      <c r="G39" s="485"/>
      <c r="H39" s="483" t="s">
        <v>55</v>
      </c>
      <c r="I39" s="483"/>
      <c r="J39" s="483"/>
      <c r="K39" s="486">
        <v>1046</v>
      </c>
      <c r="L39" s="481"/>
      <c r="M39" s="481"/>
      <c r="N39" s="481"/>
      <c r="O39" s="481"/>
      <c r="P39" s="481"/>
      <c r="Q39" s="480">
        <v>4.3</v>
      </c>
      <c r="R39" s="480"/>
      <c r="S39" s="480"/>
      <c r="T39" s="480"/>
      <c r="U39" s="480"/>
      <c r="V39" s="480"/>
      <c r="W39" s="481">
        <v>8641</v>
      </c>
      <c r="X39" s="481"/>
      <c r="Y39" s="481"/>
      <c r="Z39" s="481"/>
      <c r="AA39" s="481"/>
      <c r="AB39" s="481"/>
      <c r="AC39" s="480">
        <v>35.700000000000003</v>
      </c>
      <c r="AD39" s="480"/>
      <c r="AE39" s="480"/>
      <c r="AF39" s="480"/>
      <c r="AG39" s="480"/>
      <c r="AH39" s="481">
        <v>2536</v>
      </c>
      <c r="AI39" s="481"/>
      <c r="AJ39" s="481"/>
      <c r="AK39" s="481"/>
      <c r="AL39" s="481"/>
      <c r="AM39" s="480">
        <v>10.5</v>
      </c>
      <c r="AN39" s="480"/>
      <c r="AO39" s="480"/>
      <c r="AP39" s="480"/>
      <c r="AQ39" s="480"/>
      <c r="AR39" s="481">
        <v>22131</v>
      </c>
      <c r="AS39" s="481"/>
      <c r="AT39" s="481"/>
      <c r="AU39" s="481"/>
      <c r="AV39" s="481"/>
      <c r="AW39" s="480">
        <v>91.5</v>
      </c>
      <c r="AX39" s="480"/>
      <c r="AY39" s="480"/>
      <c r="AZ39" s="480"/>
      <c r="BA39" s="480"/>
      <c r="BB39" s="481">
        <v>3935</v>
      </c>
      <c r="BC39" s="481"/>
      <c r="BD39" s="481"/>
      <c r="BE39" s="481"/>
      <c r="BF39" s="481"/>
      <c r="BG39" s="482">
        <v>16.3</v>
      </c>
      <c r="BH39" s="482"/>
      <c r="BI39" s="482"/>
      <c r="BJ39" s="482"/>
      <c r="BK39" s="482"/>
      <c r="BL39" s="481">
        <v>1343</v>
      </c>
      <c r="BM39" s="481"/>
      <c r="BN39" s="481"/>
      <c r="BO39" s="481"/>
      <c r="BP39" s="481"/>
      <c r="BQ39" s="480">
        <v>5.5</v>
      </c>
      <c r="BR39" s="480"/>
      <c r="BS39" s="480"/>
      <c r="BT39" s="480"/>
      <c r="BU39" s="480"/>
      <c r="BV39" s="481">
        <v>693</v>
      </c>
      <c r="BW39" s="481"/>
      <c r="BX39" s="481"/>
      <c r="BY39" s="481"/>
      <c r="BZ39" s="481"/>
      <c r="CA39" s="480">
        <v>2.9</v>
      </c>
      <c r="CB39" s="480"/>
      <c r="CC39" s="480"/>
      <c r="CD39" s="480"/>
      <c r="CE39" s="480"/>
      <c r="CF39" s="481">
        <v>17088</v>
      </c>
      <c r="CG39" s="481"/>
      <c r="CH39" s="481"/>
      <c r="CI39" s="481"/>
      <c r="CJ39" s="481"/>
      <c r="CK39" s="481"/>
      <c r="CL39" s="480">
        <v>70.599999999999994</v>
      </c>
      <c r="CM39" s="480"/>
      <c r="CN39" s="480"/>
      <c r="CO39" s="480"/>
      <c r="CP39" s="480"/>
      <c r="CQ39" s="481">
        <v>12075</v>
      </c>
      <c r="CR39" s="481"/>
      <c r="CS39" s="481"/>
      <c r="CT39" s="481"/>
      <c r="CU39" s="481"/>
      <c r="CV39" s="481"/>
      <c r="CW39" s="480">
        <v>49.9</v>
      </c>
      <c r="CX39" s="480"/>
      <c r="CY39" s="480"/>
      <c r="CZ39" s="480"/>
      <c r="DA39" s="480"/>
      <c r="DB39" s="481">
        <v>11041</v>
      </c>
      <c r="DC39" s="481"/>
      <c r="DD39" s="481"/>
      <c r="DE39" s="481"/>
      <c r="DF39" s="481"/>
      <c r="DG39" s="481"/>
      <c r="DH39" s="480">
        <v>45.6</v>
      </c>
      <c r="DI39" s="480"/>
      <c r="DJ39" s="480"/>
      <c r="DK39" s="480"/>
      <c r="DL39" s="480"/>
    </row>
    <row r="40" spans="1:116" ht="12" customHeight="1" x14ac:dyDescent="0.15">
      <c r="A40" s="392" t="s">
        <v>73</v>
      </c>
      <c r="B40" s="392"/>
      <c r="C40" s="392"/>
      <c r="D40" s="392"/>
      <c r="E40" s="392"/>
      <c r="F40" s="392"/>
      <c r="G40" s="392"/>
      <c r="H40" s="392"/>
      <c r="I40" s="392"/>
      <c r="J40" s="409"/>
      <c r="K40" s="412" t="s">
        <v>72</v>
      </c>
      <c r="L40" s="407"/>
      <c r="M40" s="407"/>
      <c r="N40" s="407"/>
      <c r="O40" s="407"/>
      <c r="P40" s="407"/>
      <c r="Q40" s="407"/>
      <c r="R40" s="407"/>
      <c r="S40" s="407"/>
      <c r="T40" s="408"/>
      <c r="U40" s="407" t="s">
        <v>71</v>
      </c>
      <c r="V40" s="407"/>
      <c r="W40" s="407"/>
      <c r="X40" s="407"/>
      <c r="Y40" s="407"/>
      <c r="Z40" s="407"/>
      <c r="AA40" s="407"/>
      <c r="AB40" s="407"/>
      <c r="AC40" s="407"/>
      <c r="AD40" s="408"/>
      <c r="AE40" s="413" t="s">
        <v>70</v>
      </c>
      <c r="AF40" s="413"/>
      <c r="AG40" s="413"/>
      <c r="AH40" s="413"/>
      <c r="AI40" s="413"/>
      <c r="AJ40" s="413"/>
      <c r="AK40" s="413"/>
      <c r="AL40" s="413"/>
      <c r="AM40" s="413"/>
      <c r="AN40" s="413"/>
      <c r="AO40" s="413" t="s">
        <v>69</v>
      </c>
      <c r="AP40" s="413"/>
      <c r="AQ40" s="413"/>
      <c r="AR40" s="413"/>
      <c r="AS40" s="413"/>
      <c r="AT40" s="413"/>
      <c r="AU40" s="413"/>
      <c r="AV40" s="413"/>
      <c r="AW40" s="413"/>
      <c r="AX40" s="413" t="s">
        <v>68</v>
      </c>
      <c r="AY40" s="413"/>
      <c r="AZ40" s="413"/>
      <c r="BA40" s="413"/>
      <c r="BB40" s="413"/>
      <c r="BC40" s="413"/>
      <c r="BD40" s="413"/>
      <c r="BE40" s="413"/>
      <c r="BF40" s="414"/>
      <c r="BG40" s="415" t="s">
        <v>67</v>
      </c>
      <c r="BH40" s="416"/>
      <c r="BI40" s="416"/>
      <c r="BJ40" s="416"/>
      <c r="BK40" s="416"/>
      <c r="BL40" s="416"/>
      <c r="BM40" s="416"/>
      <c r="BN40" s="416"/>
      <c r="BO40" s="416"/>
      <c r="BP40" s="416"/>
      <c r="BQ40" s="419" t="s">
        <v>66</v>
      </c>
      <c r="BR40" s="419"/>
      <c r="BS40" s="419"/>
      <c r="BT40" s="419"/>
      <c r="BU40" s="419"/>
      <c r="BV40" s="419"/>
      <c r="BW40" s="419"/>
      <c r="BX40" s="419"/>
      <c r="BY40" s="419"/>
      <c r="BZ40" s="419"/>
      <c r="CA40" s="419" t="s">
        <v>65</v>
      </c>
      <c r="CB40" s="419"/>
      <c r="CC40" s="419"/>
      <c r="CD40" s="419"/>
      <c r="CE40" s="419"/>
      <c r="CF40" s="419"/>
      <c r="CG40" s="419"/>
      <c r="CH40" s="419"/>
      <c r="CI40" s="419"/>
      <c r="CJ40" s="419" t="s">
        <v>64</v>
      </c>
      <c r="CK40" s="419"/>
      <c r="CL40" s="419"/>
      <c r="CM40" s="419"/>
      <c r="CN40" s="419"/>
      <c r="CO40" s="419"/>
      <c r="CP40" s="419"/>
      <c r="CQ40" s="419"/>
      <c r="CR40" s="419"/>
      <c r="CS40" s="407" t="s">
        <v>63</v>
      </c>
      <c r="CT40" s="407"/>
      <c r="CU40" s="407"/>
      <c r="CV40" s="407"/>
      <c r="CW40" s="407"/>
      <c r="CX40" s="407"/>
      <c r="CY40" s="407"/>
      <c r="CZ40" s="407"/>
      <c r="DA40" s="407"/>
      <c r="DB40" s="408"/>
      <c r="DC40" s="394" t="s">
        <v>62</v>
      </c>
      <c r="DD40" s="395"/>
      <c r="DE40" s="395"/>
      <c r="DF40" s="395"/>
      <c r="DG40" s="395"/>
      <c r="DH40" s="395"/>
      <c r="DI40" s="395"/>
      <c r="DJ40" s="395"/>
      <c r="DK40" s="395"/>
      <c r="DL40" s="395"/>
    </row>
    <row r="41" spans="1:116" ht="12" customHeight="1" x14ac:dyDescent="0.15">
      <c r="A41" s="395"/>
      <c r="B41" s="395"/>
      <c r="C41" s="395"/>
      <c r="D41" s="395"/>
      <c r="E41" s="395"/>
      <c r="F41" s="395"/>
      <c r="G41" s="395"/>
      <c r="H41" s="395"/>
      <c r="I41" s="395"/>
      <c r="J41" s="410"/>
      <c r="K41" s="384"/>
      <c r="L41" s="385"/>
      <c r="M41" s="385"/>
      <c r="N41" s="385"/>
      <c r="O41" s="385"/>
      <c r="P41" s="385"/>
      <c r="Q41" s="385"/>
      <c r="R41" s="385"/>
      <c r="S41" s="385"/>
      <c r="T41" s="400"/>
      <c r="U41" s="385"/>
      <c r="V41" s="385"/>
      <c r="W41" s="385"/>
      <c r="X41" s="385"/>
      <c r="Y41" s="385"/>
      <c r="Z41" s="385"/>
      <c r="AA41" s="385"/>
      <c r="AB41" s="385"/>
      <c r="AC41" s="385"/>
      <c r="AD41" s="400"/>
      <c r="AE41" s="381"/>
      <c r="AF41" s="381"/>
      <c r="AG41" s="381"/>
      <c r="AH41" s="381"/>
      <c r="AI41" s="381"/>
      <c r="AJ41" s="381"/>
      <c r="AK41" s="381"/>
      <c r="AL41" s="381"/>
      <c r="AM41" s="381"/>
      <c r="AN41" s="381"/>
      <c r="AO41" s="381"/>
      <c r="AP41" s="381"/>
      <c r="AQ41" s="381"/>
      <c r="AR41" s="381"/>
      <c r="AS41" s="381"/>
      <c r="AT41" s="381"/>
      <c r="AU41" s="381"/>
      <c r="AV41" s="381"/>
      <c r="AW41" s="381"/>
      <c r="AX41" s="381"/>
      <c r="AY41" s="381"/>
      <c r="AZ41" s="381"/>
      <c r="BA41" s="381"/>
      <c r="BB41" s="381"/>
      <c r="BC41" s="381"/>
      <c r="BD41" s="381"/>
      <c r="BE41" s="381"/>
      <c r="BF41" s="402"/>
      <c r="BG41" s="417"/>
      <c r="BH41" s="418"/>
      <c r="BI41" s="418"/>
      <c r="BJ41" s="418"/>
      <c r="BK41" s="418"/>
      <c r="BL41" s="418"/>
      <c r="BM41" s="418"/>
      <c r="BN41" s="418"/>
      <c r="BO41" s="418"/>
      <c r="BP41" s="418"/>
      <c r="BQ41" s="398"/>
      <c r="BR41" s="398"/>
      <c r="BS41" s="398"/>
      <c r="BT41" s="398"/>
      <c r="BU41" s="398"/>
      <c r="BV41" s="398"/>
      <c r="BW41" s="398"/>
      <c r="BX41" s="398"/>
      <c r="BY41" s="398"/>
      <c r="BZ41" s="398"/>
      <c r="CA41" s="398"/>
      <c r="CB41" s="398"/>
      <c r="CC41" s="398"/>
      <c r="CD41" s="398"/>
      <c r="CE41" s="398"/>
      <c r="CF41" s="398"/>
      <c r="CG41" s="398"/>
      <c r="CH41" s="398"/>
      <c r="CI41" s="398"/>
      <c r="CJ41" s="419"/>
      <c r="CK41" s="419"/>
      <c r="CL41" s="419"/>
      <c r="CM41" s="419"/>
      <c r="CN41" s="419"/>
      <c r="CO41" s="419"/>
      <c r="CP41" s="419"/>
      <c r="CQ41" s="419"/>
      <c r="CR41" s="419"/>
      <c r="CS41" s="385"/>
      <c r="CT41" s="385"/>
      <c r="CU41" s="385"/>
      <c r="CV41" s="385"/>
      <c r="CW41" s="385"/>
      <c r="CX41" s="385"/>
      <c r="CY41" s="385"/>
      <c r="CZ41" s="385"/>
      <c r="DA41" s="385"/>
      <c r="DB41" s="400"/>
      <c r="DC41" s="396"/>
      <c r="DD41" s="393"/>
      <c r="DE41" s="393"/>
      <c r="DF41" s="393"/>
      <c r="DG41" s="393"/>
      <c r="DH41" s="393"/>
      <c r="DI41" s="393"/>
      <c r="DJ41" s="393"/>
      <c r="DK41" s="393"/>
      <c r="DL41" s="393"/>
    </row>
    <row r="42" spans="1:116" ht="12" customHeight="1" x14ac:dyDescent="0.15">
      <c r="A42" s="395"/>
      <c r="B42" s="395"/>
      <c r="C42" s="395"/>
      <c r="D42" s="395"/>
      <c r="E42" s="395"/>
      <c r="F42" s="395"/>
      <c r="G42" s="395"/>
      <c r="H42" s="395"/>
      <c r="I42" s="395"/>
      <c r="J42" s="410"/>
      <c r="K42" s="382" t="s">
        <v>59</v>
      </c>
      <c r="L42" s="383"/>
      <c r="M42" s="383"/>
      <c r="N42" s="383"/>
      <c r="O42" s="383"/>
      <c r="P42" s="386" t="s">
        <v>58</v>
      </c>
      <c r="Q42" s="387"/>
      <c r="R42" s="387"/>
      <c r="S42" s="387"/>
      <c r="T42" s="388"/>
      <c r="U42" s="392" t="s">
        <v>60</v>
      </c>
      <c r="V42" s="392"/>
      <c r="W42" s="392"/>
      <c r="X42" s="392"/>
      <c r="Y42" s="392"/>
      <c r="Z42" s="386" t="s">
        <v>58</v>
      </c>
      <c r="AA42" s="387"/>
      <c r="AB42" s="387"/>
      <c r="AC42" s="387"/>
      <c r="AD42" s="388"/>
      <c r="AE42" s="380" t="s">
        <v>59</v>
      </c>
      <c r="AF42" s="380"/>
      <c r="AG42" s="380"/>
      <c r="AH42" s="380"/>
      <c r="AI42" s="380"/>
      <c r="AJ42" s="380" t="s">
        <v>58</v>
      </c>
      <c r="AK42" s="380"/>
      <c r="AL42" s="380"/>
      <c r="AM42" s="380"/>
      <c r="AN42" s="380"/>
      <c r="AO42" s="380" t="s">
        <v>59</v>
      </c>
      <c r="AP42" s="380"/>
      <c r="AQ42" s="380"/>
      <c r="AR42" s="380"/>
      <c r="AS42" s="380" t="s">
        <v>58</v>
      </c>
      <c r="AT42" s="380"/>
      <c r="AU42" s="380"/>
      <c r="AV42" s="380"/>
      <c r="AW42" s="380"/>
      <c r="AX42" s="380" t="s">
        <v>59</v>
      </c>
      <c r="AY42" s="380"/>
      <c r="AZ42" s="380"/>
      <c r="BA42" s="380"/>
      <c r="BB42" s="380" t="s">
        <v>58</v>
      </c>
      <c r="BC42" s="380"/>
      <c r="BD42" s="380"/>
      <c r="BE42" s="380"/>
      <c r="BF42" s="401"/>
      <c r="BG42" s="403" t="s">
        <v>59</v>
      </c>
      <c r="BH42" s="403"/>
      <c r="BI42" s="403"/>
      <c r="BJ42" s="403"/>
      <c r="BK42" s="404"/>
      <c r="BL42" s="380" t="s">
        <v>58</v>
      </c>
      <c r="BM42" s="380"/>
      <c r="BN42" s="380"/>
      <c r="BO42" s="380"/>
      <c r="BP42" s="380"/>
      <c r="BQ42" s="397" t="s">
        <v>59</v>
      </c>
      <c r="BR42" s="397"/>
      <c r="BS42" s="397"/>
      <c r="BT42" s="397"/>
      <c r="BU42" s="397"/>
      <c r="BV42" s="397" t="s">
        <v>61</v>
      </c>
      <c r="BW42" s="397"/>
      <c r="BX42" s="397"/>
      <c r="BY42" s="397"/>
      <c r="BZ42" s="397"/>
      <c r="CA42" s="397" t="s">
        <v>59</v>
      </c>
      <c r="CB42" s="397"/>
      <c r="CC42" s="397"/>
      <c r="CD42" s="397"/>
      <c r="CE42" s="397" t="s">
        <v>58</v>
      </c>
      <c r="CF42" s="397"/>
      <c r="CG42" s="397"/>
      <c r="CH42" s="397"/>
      <c r="CI42" s="397"/>
      <c r="CJ42" s="397" t="s">
        <v>60</v>
      </c>
      <c r="CK42" s="397"/>
      <c r="CL42" s="397"/>
      <c r="CM42" s="397"/>
      <c r="CN42" s="397" t="s">
        <v>58</v>
      </c>
      <c r="CO42" s="397"/>
      <c r="CP42" s="397"/>
      <c r="CQ42" s="397"/>
      <c r="CR42" s="397"/>
      <c r="CS42" s="397" t="s">
        <v>59</v>
      </c>
      <c r="CT42" s="397"/>
      <c r="CU42" s="397"/>
      <c r="CV42" s="397"/>
      <c r="CW42" s="397"/>
      <c r="CX42" s="397" t="s">
        <v>58</v>
      </c>
      <c r="CY42" s="397"/>
      <c r="CZ42" s="397"/>
      <c r="DA42" s="397"/>
      <c r="DB42" s="397"/>
      <c r="DC42" s="382" t="s">
        <v>59</v>
      </c>
      <c r="DD42" s="383"/>
      <c r="DE42" s="383"/>
      <c r="DF42" s="383"/>
      <c r="DG42" s="399"/>
      <c r="DH42" s="383" t="s">
        <v>58</v>
      </c>
      <c r="DI42" s="383"/>
      <c r="DJ42" s="383"/>
      <c r="DK42" s="383"/>
      <c r="DL42" s="383"/>
    </row>
    <row r="43" spans="1:116" ht="12" customHeight="1" x14ac:dyDescent="0.15">
      <c r="A43" s="393"/>
      <c r="B43" s="393"/>
      <c r="C43" s="393"/>
      <c r="D43" s="393"/>
      <c r="E43" s="393"/>
      <c r="F43" s="393"/>
      <c r="G43" s="393"/>
      <c r="H43" s="393"/>
      <c r="I43" s="393"/>
      <c r="J43" s="411"/>
      <c r="K43" s="384"/>
      <c r="L43" s="385"/>
      <c r="M43" s="385"/>
      <c r="N43" s="385"/>
      <c r="O43" s="385"/>
      <c r="P43" s="389"/>
      <c r="Q43" s="390"/>
      <c r="R43" s="390"/>
      <c r="S43" s="390"/>
      <c r="T43" s="391"/>
      <c r="U43" s="393"/>
      <c r="V43" s="393"/>
      <c r="W43" s="393"/>
      <c r="X43" s="393"/>
      <c r="Y43" s="393"/>
      <c r="Z43" s="389"/>
      <c r="AA43" s="390"/>
      <c r="AB43" s="390"/>
      <c r="AC43" s="390"/>
      <c r="AD43" s="391"/>
      <c r="AE43" s="381"/>
      <c r="AF43" s="381"/>
      <c r="AG43" s="381"/>
      <c r="AH43" s="381"/>
      <c r="AI43" s="381"/>
      <c r="AJ43" s="381"/>
      <c r="AK43" s="381"/>
      <c r="AL43" s="381"/>
      <c r="AM43" s="381"/>
      <c r="AN43" s="381"/>
      <c r="AO43" s="381"/>
      <c r="AP43" s="381"/>
      <c r="AQ43" s="381"/>
      <c r="AR43" s="381"/>
      <c r="AS43" s="381"/>
      <c r="AT43" s="381"/>
      <c r="AU43" s="381"/>
      <c r="AV43" s="381"/>
      <c r="AW43" s="381"/>
      <c r="AX43" s="381"/>
      <c r="AY43" s="381"/>
      <c r="AZ43" s="381"/>
      <c r="BA43" s="381"/>
      <c r="BB43" s="381"/>
      <c r="BC43" s="381"/>
      <c r="BD43" s="381"/>
      <c r="BE43" s="381"/>
      <c r="BF43" s="402"/>
      <c r="BG43" s="405"/>
      <c r="BH43" s="405"/>
      <c r="BI43" s="405"/>
      <c r="BJ43" s="405"/>
      <c r="BK43" s="406"/>
      <c r="BL43" s="381"/>
      <c r="BM43" s="381"/>
      <c r="BN43" s="381"/>
      <c r="BO43" s="381"/>
      <c r="BP43" s="381"/>
      <c r="BQ43" s="398"/>
      <c r="BR43" s="398"/>
      <c r="BS43" s="398"/>
      <c r="BT43" s="398"/>
      <c r="BU43" s="398"/>
      <c r="BV43" s="398"/>
      <c r="BW43" s="398"/>
      <c r="BX43" s="398"/>
      <c r="BY43" s="398"/>
      <c r="BZ43" s="398"/>
      <c r="CA43" s="398"/>
      <c r="CB43" s="398"/>
      <c r="CC43" s="398"/>
      <c r="CD43" s="398"/>
      <c r="CE43" s="398"/>
      <c r="CF43" s="398"/>
      <c r="CG43" s="398"/>
      <c r="CH43" s="398"/>
      <c r="CI43" s="398"/>
      <c r="CJ43" s="398"/>
      <c r="CK43" s="398"/>
      <c r="CL43" s="398"/>
      <c r="CM43" s="398"/>
      <c r="CN43" s="398"/>
      <c r="CO43" s="398"/>
      <c r="CP43" s="398"/>
      <c r="CQ43" s="398"/>
      <c r="CR43" s="398"/>
      <c r="CS43" s="398"/>
      <c r="CT43" s="398"/>
      <c r="CU43" s="398"/>
      <c r="CV43" s="398"/>
      <c r="CW43" s="398"/>
      <c r="CX43" s="398"/>
      <c r="CY43" s="398"/>
      <c r="CZ43" s="398"/>
      <c r="DA43" s="398"/>
      <c r="DB43" s="398"/>
      <c r="DC43" s="384"/>
      <c r="DD43" s="385"/>
      <c r="DE43" s="385"/>
      <c r="DF43" s="385"/>
      <c r="DG43" s="400"/>
      <c r="DH43" s="385"/>
      <c r="DI43" s="385"/>
      <c r="DJ43" s="385"/>
      <c r="DK43" s="385"/>
      <c r="DL43" s="385"/>
    </row>
    <row r="44" spans="1:116" ht="12" customHeight="1" x14ac:dyDescent="0.15">
      <c r="A44" s="372" t="s">
        <v>57</v>
      </c>
      <c r="B44" s="372"/>
      <c r="C44" s="372"/>
      <c r="D44" s="373">
        <v>30</v>
      </c>
      <c r="E44" s="373"/>
      <c r="F44" s="374" t="s">
        <v>31</v>
      </c>
      <c r="G44" s="374"/>
      <c r="H44" s="372" t="s">
        <v>56</v>
      </c>
      <c r="I44" s="372"/>
      <c r="J44" s="376"/>
      <c r="K44" s="375">
        <v>2852</v>
      </c>
      <c r="L44" s="369"/>
      <c r="M44" s="369"/>
      <c r="N44" s="369"/>
      <c r="O44" s="369"/>
      <c r="P44" s="371">
        <v>7.8</v>
      </c>
      <c r="Q44" s="371"/>
      <c r="R44" s="371"/>
      <c r="S44" s="371"/>
      <c r="T44" s="371"/>
      <c r="U44" s="369">
        <v>1202</v>
      </c>
      <c r="V44" s="369"/>
      <c r="W44" s="369"/>
      <c r="X44" s="369"/>
      <c r="Y44" s="369"/>
      <c r="Z44" s="371">
        <v>3.3</v>
      </c>
      <c r="AA44" s="371"/>
      <c r="AB44" s="371"/>
      <c r="AC44" s="371"/>
      <c r="AD44" s="371"/>
      <c r="AE44" s="369">
        <v>15502</v>
      </c>
      <c r="AF44" s="369"/>
      <c r="AG44" s="369"/>
      <c r="AH44" s="369"/>
      <c r="AI44" s="369"/>
      <c r="AJ44" s="370">
        <v>42.5</v>
      </c>
      <c r="AK44" s="370"/>
      <c r="AL44" s="370"/>
      <c r="AM44" s="370"/>
      <c r="AN44" s="370"/>
      <c r="AO44" s="369">
        <v>1766</v>
      </c>
      <c r="AP44" s="369"/>
      <c r="AQ44" s="369"/>
      <c r="AR44" s="369"/>
      <c r="AS44" s="370">
        <v>4.8</v>
      </c>
      <c r="AT44" s="370"/>
      <c r="AU44" s="370"/>
      <c r="AV44" s="370"/>
      <c r="AW44" s="370"/>
      <c r="AX44" s="369">
        <v>1816</v>
      </c>
      <c r="AY44" s="369"/>
      <c r="AZ44" s="369"/>
      <c r="BA44" s="369"/>
      <c r="BB44" s="370">
        <v>5</v>
      </c>
      <c r="BC44" s="370"/>
      <c r="BD44" s="370"/>
      <c r="BE44" s="370"/>
      <c r="BF44" s="370"/>
      <c r="BG44" s="369">
        <v>630</v>
      </c>
      <c r="BH44" s="369"/>
      <c r="BI44" s="369"/>
      <c r="BJ44" s="369"/>
      <c r="BK44" s="369"/>
      <c r="BL44" s="371">
        <v>1.7</v>
      </c>
      <c r="BM44" s="371"/>
      <c r="BN44" s="371"/>
      <c r="BO44" s="371"/>
      <c r="BP44" s="371"/>
      <c r="BQ44" s="369">
        <v>10062</v>
      </c>
      <c r="BR44" s="369"/>
      <c r="BS44" s="369"/>
      <c r="BT44" s="369"/>
      <c r="BU44" s="369"/>
      <c r="BV44" s="370">
        <v>27.6</v>
      </c>
      <c r="BW44" s="370"/>
      <c r="BX44" s="370"/>
      <c r="BY44" s="370"/>
      <c r="BZ44" s="370"/>
      <c r="CA44" s="369">
        <v>0</v>
      </c>
      <c r="CB44" s="369"/>
      <c r="CC44" s="369"/>
      <c r="CD44" s="369"/>
      <c r="CE44" s="369">
        <v>0</v>
      </c>
      <c r="CF44" s="369"/>
      <c r="CG44" s="369"/>
      <c r="CH44" s="369"/>
      <c r="CI44" s="369"/>
      <c r="CJ44" s="369">
        <v>0</v>
      </c>
      <c r="CK44" s="369"/>
      <c r="CL44" s="369"/>
      <c r="CM44" s="369"/>
      <c r="CN44" s="369">
        <v>0</v>
      </c>
      <c r="CO44" s="369"/>
      <c r="CP44" s="369"/>
      <c r="CQ44" s="369"/>
      <c r="CR44" s="369"/>
      <c r="CS44" s="369">
        <v>10129</v>
      </c>
      <c r="CT44" s="369"/>
      <c r="CU44" s="369"/>
      <c r="CV44" s="369"/>
      <c r="CW44" s="369"/>
      <c r="CX44" s="370">
        <v>27.8</v>
      </c>
      <c r="CY44" s="370"/>
      <c r="CZ44" s="370"/>
      <c r="DA44" s="370"/>
      <c r="DB44" s="370"/>
      <c r="DC44" s="369">
        <v>600</v>
      </c>
      <c r="DD44" s="369"/>
      <c r="DE44" s="369"/>
      <c r="DF44" s="369"/>
      <c r="DG44" s="369"/>
      <c r="DH44" s="371">
        <v>1.6</v>
      </c>
      <c r="DI44" s="371"/>
      <c r="DJ44" s="371"/>
      <c r="DK44" s="371"/>
      <c r="DL44" s="371"/>
    </row>
    <row r="45" spans="1:116" ht="12" customHeight="1" x14ac:dyDescent="0.15">
      <c r="A45" s="372"/>
      <c r="B45" s="372"/>
      <c r="C45" s="372"/>
      <c r="H45" s="372" t="s">
        <v>55</v>
      </c>
      <c r="I45" s="372"/>
      <c r="J45" s="376"/>
      <c r="K45" s="375">
        <v>9252</v>
      </c>
      <c r="L45" s="369"/>
      <c r="M45" s="369"/>
      <c r="N45" s="369"/>
      <c r="O45" s="369"/>
      <c r="P45" s="371">
        <v>37.799999999999997</v>
      </c>
      <c r="Q45" s="371"/>
      <c r="R45" s="371"/>
      <c r="S45" s="371"/>
      <c r="T45" s="371"/>
      <c r="U45" s="369">
        <v>3358</v>
      </c>
      <c r="V45" s="369"/>
      <c r="W45" s="369"/>
      <c r="X45" s="369"/>
      <c r="Y45" s="369"/>
      <c r="Z45" s="371">
        <v>13.7</v>
      </c>
      <c r="AA45" s="371"/>
      <c r="AB45" s="371"/>
      <c r="AC45" s="371"/>
      <c r="AD45" s="371"/>
      <c r="AE45" s="369">
        <v>30251</v>
      </c>
      <c r="AF45" s="369"/>
      <c r="AG45" s="369"/>
      <c r="AH45" s="369"/>
      <c r="AI45" s="369"/>
      <c r="AJ45" s="370">
        <v>123.5</v>
      </c>
      <c r="AK45" s="370"/>
      <c r="AL45" s="370"/>
      <c r="AM45" s="370"/>
      <c r="AN45" s="370"/>
      <c r="AO45" s="369">
        <v>4596</v>
      </c>
      <c r="AP45" s="369"/>
      <c r="AQ45" s="369"/>
      <c r="AR45" s="369"/>
      <c r="AS45" s="370">
        <v>18.8</v>
      </c>
      <c r="AT45" s="370"/>
      <c r="AU45" s="370"/>
      <c r="AV45" s="370"/>
      <c r="AW45" s="370"/>
      <c r="AX45" s="369">
        <v>1347</v>
      </c>
      <c r="AY45" s="369"/>
      <c r="AZ45" s="369"/>
      <c r="BA45" s="369"/>
      <c r="BB45" s="370">
        <v>5.5</v>
      </c>
      <c r="BC45" s="370"/>
      <c r="BD45" s="370"/>
      <c r="BE45" s="370"/>
      <c r="BF45" s="370"/>
      <c r="BG45" s="369">
        <v>1503</v>
      </c>
      <c r="BH45" s="369"/>
      <c r="BI45" s="369"/>
      <c r="BJ45" s="369"/>
      <c r="BK45" s="369"/>
      <c r="BL45" s="370">
        <v>6.1</v>
      </c>
      <c r="BM45" s="370"/>
      <c r="BN45" s="370"/>
      <c r="BO45" s="370"/>
      <c r="BP45" s="370"/>
      <c r="BQ45" s="369">
        <v>2513</v>
      </c>
      <c r="BR45" s="369"/>
      <c r="BS45" s="369"/>
      <c r="BT45" s="369"/>
      <c r="BU45" s="369"/>
      <c r="BV45" s="370">
        <v>10.4</v>
      </c>
      <c r="BW45" s="370"/>
      <c r="BX45" s="370"/>
      <c r="BY45" s="370"/>
      <c r="BZ45" s="370"/>
      <c r="CA45" s="369">
        <v>0</v>
      </c>
      <c r="CB45" s="369"/>
      <c r="CC45" s="369"/>
      <c r="CD45" s="369"/>
      <c r="CE45" s="369">
        <v>0</v>
      </c>
      <c r="CF45" s="369"/>
      <c r="CG45" s="369"/>
      <c r="CH45" s="369"/>
      <c r="CI45" s="369"/>
      <c r="CJ45" s="369">
        <v>57</v>
      </c>
      <c r="CK45" s="369"/>
      <c r="CL45" s="369"/>
      <c r="CM45" s="369"/>
      <c r="CN45" s="371">
        <v>0.2</v>
      </c>
      <c r="CO45" s="371"/>
      <c r="CP45" s="371"/>
      <c r="CQ45" s="371"/>
      <c r="CR45" s="371"/>
      <c r="CS45" s="369">
        <v>1208</v>
      </c>
      <c r="CT45" s="369"/>
      <c r="CU45" s="369"/>
      <c r="CV45" s="369"/>
      <c r="CW45" s="369"/>
      <c r="CX45" s="370">
        <v>4.9000000000000004</v>
      </c>
      <c r="CY45" s="370"/>
      <c r="CZ45" s="370"/>
      <c r="DA45" s="370"/>
      <c r="DB45" s="370"/>
      <c r="DC45" s="369">
        <v>3342</v>
      </c>
      <c r="DD45" s="369"/>
      <c r="DE45" s="369"/>
      <c r="DF45" s="369"/>
      <c r="DG45" s="369"/>
      <c r="DH45" s="371">
        <v>13.6</v>
      </c>
      <c r="DI45" s="371"/>
      <c r="DJ45" s="371"/>
      <c r="DK45" s="371"/>
      <c r="DL45" s="371"/>
    </row>
    <row r="46" spans="1:116" ht="11.1" customHeight="1" x14ac:dyDescent="0.15">
      <c r="A46" s="372"/>
      <c r="B46" s="372"/>
      <c r="C46" s="372"/>
      <c r="D46" s="373"/>
      <c r="E46" s="373"/>
      <c r="F46" s="374"/>
      <c r="G46" s="374"/>
      <c r="H46" s="372"/>
      <c r="I46" s="372"/>
      <c r="J46" s="376"/>
      <c r="K46" s="57"/>
      <c r="L46" s="55"/>
      <c r="M46" s="55"/>
      <c r="N46" s="55"/>
      <c r="O46" s="58"/>
      <c r="P46" s="56"/>
      <c r="Q46" s="56"/>
      <c r="R46" s="56"/>
      <c r="S46" s="56"/>
      <c r="T46" s="56"/>
      <c r="U46" s="379"/>
      <c r="V46" s="379"/>
      <c r="W46" s="379"/>
      <c r="X46" s="379"/>
      <c r="Y46" s="379"/>
      <c r="Z46" s="371"/>
      <c r="AA46" s="371"/>
      <c r="AB46" s="371"/>
      <c r="AC46" s="371"/>
      <c r="AD46" s="371"/>
      <c r="AE46" s="369"/>
      <c r="AF46" s="369"/>
      <c r="AG46" s="369"/>
      <c r="AH46" s="369"/>
      <c r="AI46" s="58"/>
      <c r="AJ46" s="56"/>
      <c r="AK46" s="56"/>
      <c r="AL46" s="56"/>
      <c r="AM46" s="56"/>
      <c r="AN46" s="58"/>
      <c r="AO46" s="55"/>
      <c r="AP46" s="55"/>
      <c r="AQ46" s="55"/>
      <c r="AR46" s="58"/>
      <c r="AS46" s="56"/>
      <c r="AT46" s="56"/>
      <c r="AU46" s="56"/>
      <c r="AV46" s="56"/>
      <c r="AW46" s="58"/>
      <c r="AX46" s="55"/>
      <c r="AY46" s="55"/>
      <c r="AZ46" s="55"/>
      <c r="BA46" s="58"/>
      <c r="BB46" s="56"/>
      <c r="BC46" s="56"/>
      <c r="BD46" s="56"/>
      <c r="BE46" s="56"/>
      <c r="BF46" s="56"/>
      <c r="BG46" s="369"/>
      <c r="BH46" s="369"/>
      <c r="BI46" s="369"/>
      <c r="BJ46" s="369"/>
      <c r="BK46" s="58"/>
      <c r="BL46" s="56"/>
      <c r="BM46" s="56"/>
      <c r="BN46" s="56"/>
      <c r="BO46" s="56"/>
      <c r="BP46" s="58"/>
      <c r="BQ46" s="54"/>
      <c r="BR46" s="54"/>
      <c r="BS46" s="54"/>
      <c r="BT46" s="58"/>
      <c r="BU46" s="52"/>
      <c r="BV46" s="52"/>
      <c r="BW46" s="52"/>
      <c r="BX46" s="52"/>
      <c r="BY46" s="58"/>
      <c r="BZ46" s="55"/>
      <c r="CA46" s="55"/>
      <c r="CB46" s="55"/>
      <c r="CC46" s="58"/>
      <c r="CD46" s="55"/>
      <c r="CE46" s="55"/>
      <c r="CF46" s="55"/>
      <c r="CG46" s="55"/>
      <c r="CH46" s="58"/>
      <c r="CI46" s="55"/>
      <c r="CJ46" s="55"/>
      <c r="CK46" s="55"/>
      <c r="CL46" s="52"/>
      <c r="CM46" s="52"/>
      <c r="CN46" s="52"/>
      <c r="CO46" s="52"/>
      <c r="CP46" s="52"/>
      <c r="CQ46" s="58"/>
      <c r="CR46" s="54"/>
      <c r="CS46" s="54"/>
      <c r="CT46" s="54"/>
      <c r="CU46" s="54"/>
      <c r="CV46" s="54"/>
      <c r="CW46" s="58"/>
      <c r="CX46" s="52"/>
      <c r="CY46" s="52"/>
      <c r="CZ46" s="52"/>
      <c r="DA46" s="52"/>
      <c r="DB46" s="52"/>
      <c r="DC46" s="378"/>
      <c r="DD46" s="378"/>
      <c r="DE46" s="378"/>
      <c r="DF46" s="378"/>
      <c r="DG46" s="378"/>
      <c r="DH46" s="377"/>
      <c r="DI46" s="377"/>
      <c r="DJ46" s="377"/>
      <c r="DK46" s="377"/>
      <c r="DL46" s="377"/>
    </row>
    <row r="47" spans="1:116" ht="12" customHeight="1" x14ac:dyDescent="0.15">
      <c r="A47" s="372" t="s">
        <v>43</v>
      </c>
      <c r="B47" s="372"/>
      <c r="C47" s="372"/>
      <c r="D47" s="373" t="s">
        <v>42</v>
      </c>
      <c r="E47" s="373"/>
      <c r="F47" s="374"/>
      <c r="G47" s="374"/>
      <c r="H47" s="372" t="s">
        <v>56</v>
      </c>
      <c r="I47" s="372"/>
      <c r="J47" s="376"/>
      <c r="K47" s="375">
        <v>2133</v>
      </c>
      <c r="L47" s="369"/>
      <c r="M47" s="369"/>
      <c r="N47" s="369"/>
      <c r="O47" s="369"/>
      <c r="P47" s="371">
        <v>5.8438356164383558</v>
      </c>
      <c r="Q47" s="371"/>
      <c r="R47" s="371"/>
      <c r="S47" s="371"/>
      <c r="T47" s="371"/>
      <c r="U47" s="369">
        <v>1780</v>
      </c>
      <c r="V47" s="369"/>
      <c r="W47" s="369"/>
      <c r="X47" s="369"/>
      <c r="Y47" s="369"/>
      <c r="Z47" s="371">
        <v>4.8767123287671232</v>
      </c>
      <c r="AA47" s="371"/>
      <c r="AB47" s="371"/>
      <c r="AC47" s="371"/>
      <c r="AD47" s="371"/>
      <c r="AE47" s="369">
        <v>15604</v>
      </c>
      <c r="AF47" s="369"/>
      <c r="AG47" s="369"/>
      <c r="AH47" s="369"/>
      <c r="AI47" s="369"/>
      <c r="AJ47" s="370">
        <v>42.750684931506846</v>
      </c>
      <c r="AK47" s="370"/>
      <c r="AL47" s="370"/>
      <c r="AM47" s="370"/>
      <c r="AN47" s="370"/>
      <c r="AO47" s="369">
        <v>1963</v>
      </c>
      <c r="AP47" s="369"/>
      <c r="AQ47" s="369"/>
      <c r="AR47" s="369"/>
      <c r="AS47" s="370">
        <v>5.3780821917808215</v>
      </c>
      <c r="AT47" s="370"/>
      <c r="AU47" s="370"/>
      <c r="AV47" s="370"/>
      <c r="AW47" s="370"/>
      <c r="AX47" s="369">
        <v>1822</v>
      </c>
      <c r="AY47" s="369"/>
      <c r="AZ47" s="369"/>
      <c r="BA47" s="369"/>
      <c r="BB47" s="371">
        <v>4.9917808219178079</v>
      </c>
      <c r="BC47" s="371"/>
      <c r="BD47" s="371"/>
      <c r="BE47" s="371"/>
      <c r="BF47" s="371"/>
      <c r="BG47" s="369">
        <v>715</v>
      </c>
      <c r="BH47" s="369"/>
      <c r="BI47" s="369"/>
      <c r="BJ47" s="369"/>
      <c r="BK47" s="369"/>
      <c r="BL47" s="371">
        <v>1.9589041095890412</v>
      </c>
      <c r="BM47" s="371"/>
      <c r="BN47" s="371"/>
      <c r="BO47" s="371"/>
      <c r="BP47" s="371"/>
      <c r="BQ47" s="369">
        <v>10434</v>
      </c>
      <c r="BR47" s="369"/>
      <c r="BS47" s="369"/>
      <c r="BT47" s="369"/>
      <c r="BU47" s="369"/>
      <c r="BV47" s="370">
        <v>28.586301369863012</v>
      </c>
      <c r="BW47" s="370"/>
      <c r="BX47" s="370"/>
      <c r="BY47" s="370"/>
      <c r="BZ47" s="370"/>
      <c r="CA47" s="369">
        <v>0</v>
      </c>
      <c r="CB47" s="369"/>
      <c r="CC47" s="369"/>
      <c r="CD47" s="369"/>
      <c r="CE47" s="369">
        <v>0</v>
      </c>
      <c r="CF47" s="369"/>
      <c r="CG47" s="369"/>
      <c r="CH47" s="369"/>
      <c r="CI47" s="369"/>
      <c r="CJ47" s="369">
        <v>0</v>
      </c>
      <c r="CK47" s="369"/>
      <c r="CL47" s="369"/>
      <c r="CM47" s="369"/>
      <c r="CN47" s="369">
        <v>0</v>
      </c>
      <c r="CO47" s="369"/>
      <c r="CP47" s="369"/>
      <c r="CQ47" s="369"/>
      <c r="CR47" s="369"/>
      <c r="CS47" s="369">
        <v>10027</v>
      </c>
      <c r="CT47" s="369"/>
      <c r="CU47" s="369"/>
      <c r="CV47" s="369"/>
      <c r="CW47" s="369"/>
      <c r="CX47" s="370">
        <v>27.471232876712328</v>
      </c>
      <c r="CY47" s="370"/>
      <c r="CZ47" s="370"/>
      <c r="DA47" s="370"/>
      <c r="DB47" s="370"/>
      <c r="DC47" s="369">
        <v>622</v>
      </c>
      <c r="DD47" s="369"/>
      <c r="DE47" s="369"/>
      <c r="DF47" s="369"/>
      <c r="DG47" s="369"/>
      <c r="DH47" s="371">
        <v>1.704109589041096</v>
      </c>
      <c r="DI47" s="371"/>
      <c r="DJ47" s="371"/>
      <c r="DK47" s="371"/>
      <c r="DL47" s="371"/>
    </row>
    <row r="48" spans="1:116" ht="12" customHeight="1" x14ac:dyDescent="0.15">
      <c r="A48" s="372"/>
      <c r="B48" s="372"/>
      <c r="C48" s="372"/>
      <c r="D48" s="373"/>
      <c r="E48" s="373"/>
      <c r="F48" s="374"/>
      <c r="G48" s="374"/>
      <c r="H48" s="372" t="s">
        <v>55</v>
      </c>
      <c r="I48" s="372"/>
      <c r="J48" s="376"/>
      <c r="K48" s="375">
        <v>8252</v>
      </c>
      <c r="L48" s="369"/>
      <c r="M48" s="369"/>
      <c r="N48" s="369"/>
      <c r="O48" s="369"/>
      <c r="P48" s="371">
        <v>34.383333333333333</v>
      </c>
      <c r="Q48" s="371"/>
      <c r="R48" s="371"/>
      <c r="S48" s="371"/>
      <c r="T48" s="371"/>
      <c r="U48" s="369">
        <v>3517</v>
      </c>
      <c r="V48" s="369"/>
      <c r="W48" s="369"/>
      <c r="X48" s="369"/>
      <c r="Y48" s="369"/>
      <c r="Z48" s="371">
        <v>14.654166666666667</v>
      </c>
      <c r="AA48" s="371"/>
      <c r="AB48" s="371"/>
      <c r="AC48" s="371"/>
      <c r="AD48" s="371"/>
      <c r="AE48" s="369">
        <v>32011</v>
      </c>
      <c r="AF48" s="369"/>
      <c r="AG48" s="369"/>
      <c r="AH48" s="369"/>
      <c r="AI48" s="369"/>
      <c r="AJ48" s="370">
        <v>133.37916666666666</v>
      </c>
      <c r="AK48" s="370"/>
      <c r="AL48" s="370"/>
      <c r="AM48" s="370"/>
      <c r="AN48" s="370"/>
      <c r="AO48" s="369">
        <v>4862</v>
      </c>
      <c r="AP48" s="369"/>
      <c r="AQ48" s="369"/>
      <c r="AR48" s="369"/>
      <c r="AS48" s="370">
        <v>20.258333333333333</v>
      </c>
      <c r="AT48" s="370"/>
      <c r="AU48" s="370"/>
      <c r="AV48" s="370"/>
      <c r="AW48" s="370"/>
      <c r="AX48" s="369">
        <v>1379</v>
      </c>
      <c r="AY48" s="369"/>
      <c r="AZ48" s="369"/>
      <c r="BA48" s="369"/>
      <c r="BB48" s="370">
        <v>5.7458333333333336</v>
      </c>
      <c r="BC48" s="370"/>
      <c r="BD48" s="370"/>
      <c r="BE48" s="370"/>
      <c r="BF48" s="370"/>
      <c r="BG48" s="369">
        <v>1399</v>
      </c>
      <c r="BH48" s="369"/>
      <c r="BI48" s="369"/>
      <c r="BJ48" s="369"/>
      <c r="BK48" s="369"/>
      <c r="BL48" s="370">
        <v>5.8291666666666666</v>
      </c>
      <c r="BM48" s="370"/>
      <c r="BN48" s="370"/>
      <c r="BO48" s="370"/>
      <c r="BP48" s="370"/>
      <c r="BQ48" s="369">
        <v>2387</v>
      </c>
      <c r="BR48" s="369"/>
      <c r="BS48" s="369"/>
      <c r="BT48" s="369"/>
      <c r="BU48" s="369"/>
      <c r="BV48" s="370">
        <v>9.9458333333333329</v>
      </c>
      <c r="BW48" s="370"/>
      <c r="BX48" s="370"/>
      <c r="BY48" s="370"/>
      <c r="BZ48" s="370"/>
      <c r="CA48" s="369">
        <v>0</v>
      </c>
      <c r="CB48" s="369"/>
      <c r="CC48" s="369"/>
      <c r="CD48" s="369"/>
      <c r="CE48" s="369">
        <v>0</v>
      </c>
      <c r="CF48" s="369"/>
      <c r="CG48" s="369"/>
      <c r="CH48" s="369"/>
      <c r="CI48" s="369"/>
      <c r="CJ48" s="369">
        <v>33</v>
      </c>
      <c r="CK48" s="369"/>
      <c r="CL48" s="369"/>
      <c r="CM48" s="369"/>
      <c r="CN48" s="371">
        <v>0.13750000000000001</v>
      </c>
      <c r="CO48" s="371"/>
      <c r="CP48" s="371"/>
      <c r="CQ48" s="371"/>
      <c r="CR48" s="371"/>
      <c r="CS48" s="369">
        <v>1211</v>
      </c>
      <c r="CT48" s="369"/>
      <c r="CU48" s="369"/>
      <c r="CV48" s="369"/>
      <c r="CW48" s="369"/>
      <c r="CX48" s="370">
        <v>5.0458333333333334</v>
      </c>
      <c r="CY48" s="370"/>
      <c r="CZ48" s="370"/>
      <c r="DA48" s="370"/>
      <c r="DB48" s="370"/>
      <c r="DC48" s="369">
        <v>7836</v>
      </c>
      <c r="DD48" s="369"/>
      <c r="DE48" s="369"/>
      <c r="DF48" s="369"/>
      <c r="DG48" s="369"/>
      <c r="DH48" s="371">
        <v>32.65</v>
      </c>
      <c r="DI48" s="371"/>
      <c r="DJ48" s="371"/>
      <c r="DK48" s="371"/>
      <c r="DL48" s="371"/>
    </row>
    <row r="49" spans="1:119" ht="11.1" customHeight="1" x14ac:dyDescent="0.15">
      <c r="A49" s="372"/>
      <c r="B49" s="372"/>
      <c r="C49" s="372"/>
      <c r="D49" s="373"/>
      <c r="E49" s="373"/>
      <c r="F49" s="374"/>
      <c r="G49" s="374"/>
      <c r="H49" s="372"/>
      <c r="I49" s="372"/>
      <c r="J49" s="376"/>
      <c r="K49" s="57"/>
      <c r="L49" s="55"/>
      <c r="M49" s="55"/>
      <c r="N49" s="55"/>
      <c r="O49" s="53"/>
      <c r="P49" s="55"/>
      <c r="Q49" s="56"/>
      <c r="R49" s="56"/>
      <c r="S49" s="56"/>
      <c r="T49" s="56"/>
      <c r="U49" s="371"/>
      <c r="V49" s="371"/>
      <c r="W49" s="371"/>
      <c r="X49" s="371"/>
      <c r="Y49" s="371"/>
      <c r="Z49" s="55"/>
      <c r="AA49" s="55"/>
      <c r="AB49" s="55"/>
      <c r="AC49" s="55"/>
      <c r="AD49" s="56"/>
      <c r="AE49" s="56"/>
      <c r="AF49" s="56"/>
      <c r="AG49" s="56"/>
      <c r="AH49" s="56"/>
      <c r="AI49" s="53"/>
      <c r="AJ49" s="56"/>
      <c r="AK49" s="56"/>
      <c r="AL49" s="56"/>
      <c r="AM49" s="56"/>
      <c r="AN49" s="53"/>
      <c r="AO49" s="55"/>
      <c r="AP49" s="55"/>
      <c r="AQ49" s="55"/>
      <c r="AR49" s="53"/>
      <c r="AS49" s="56"/>
      <c r="AT49" s="56"/>
      <c r="AU49" s="56"/>
      <c r="AV49" s="55"/>
      <c r="AW49" s="53"/>
      <c r="AX49" s="55"/>
      <c r="AY49" s="55"/>
      <c r="AZ49" s="55"/>
      <c r="BA49" s="53"/>
      <c r="BB49" s="56"/>
      <c r="BC49" s="56"/>
      <c r="BD49" s="56"/>
      <c r="BE49" s="56"/>
      <c r="BF49" s="56"/>
      <c r="BG49" s="56"/>
      <c r="BH49" s="54"/>
      <c r="BI49" s="54"/>
      <c r="BJ49" s="54"/>
      <c r="BK49" s="53"/>
      <c r="BL49" s="54"/>
      <c r="BM49" s="54"/>
      <c r="BN49" s="54"/>
      <c r="BO49" s="54"/>
      <c r="BP49" s="53"/>
      <c r="BQ49" s="52"/>
      <c r="BR49" s="52"/>
      <c r="BS49" s="52"/>
      <c r="BT49" s="53"/>
      <c r="BU49" s="55"/>
      <c r="BV49" s="55"/>
      <c r="BW49" s="55"/>
      <c r="BX49" s="55"/>
      <c r="BY49" s="53"/>
      <c r="BZ49" s="55"/>
      <c r="CA49" s="55"/>
      <c r="CB49" s="55"/>
      <c r="CC49" s="53"/>
      <c r="CD49" s="55"/>
      <c r="CE49" s="55"/>
      <c r="CF49" s="55"/>
      <c r="CG49" s="55"/>
      <c r="CH49" s="53"/>
      <c r="CI49" s="55"/>
      <c r="CJ49" s="55"/>
      <c r="CK49" s="55"/>
      <c r="CL49" s="52"/>
      <c r="CM49" s="52"/>
      <c r="CN49" s="52"/>
      <c r="CO49" s="52"/>
      <c r="CP49" s="52"/>
      <c r="CQ49" s="53"/>
      <c r="CR49" s="54"/>
      <c r="CS49" s="54"/>
      <c r="CT49" s="54"/>
      <c r="CU49" s="54"/>
      <c r="CV49" s="54"/>
      <c r="CW49" s="53"/>
      <c r="CX49" s="52"/>
      <c r="CY49" s="52"/>
      <c r="CZ49" s="52"/>
      <c r="DA49" s="52"/>
      <c r="DB49" s="52"/>
      <c r="DC49" s="378"/>
      <c r="DD49" s="378"/>
      <c r="DE49" s="378"/>
      <c r="DF49" s="378"/>
      <c r="DG49" s="378"/>
      <c r="DH49" s="377"/>
      <c r="DI49" s="377"/>
      <c r="DJ49" s="377"/>
      <c r="DK49" s="377"/>
      <c r="DL49" s="377"/>
    </row>
    <row r="50" spans="1:119" ht="12" customHeight="1" x14ac:dyDescent="0.15">
      <c r="A50" s="372"/>
      <c r="B50" s="372"/>
      <c r="C50" s="372"/>
      <c r="D50" s="373">
        <v>2</v>
      </c>
      <c r="E50" s="373"/>
      <c r="F50" s="374"/>
      <c r="G50" s="374"/>
      <c r="H50" s="372" t="s">
        <v>56</v>
      </c>
      <c r="I50" s="372"/>
      <c r="J50" s="376"/>
      <c r="K50" s="375">
        <v>1916</v>
      </c>
      <c r="L50" s="369"/>
      <c r="M50" s="369"/>
      <c r="N50" s="369"/>
      <c r="O50" s="369"/>
      <c r="P50" s="371">
        <v>5.2</v>
      </c>
      <c r="Q50" s="371"/>
      <c r="R50" s="371"/>
      <c r="S50" s="371"/>
      <c r="T50" s="371"/>
      <c r="U50" s="369">
        <v>1287</v>
      </c>
      <c r="V50" s="369"/>
      <c r="W50" s="369"/>
      <c r="X50" s="369"/>
      <c r="Y50" s="369"/>
      <c r="Z50" s="371">
        <v>3.5</v>
      </c>
      <c r="AA50" s="371"/>
      <c r="AB50" s="371"/>
      <c r="AC50" s="371"/>
      <c r="AD50" s="371"/>
      <c r="AE50" s="369">
        <v>11896</v>
      </c>
      <c r="AF50" s="369"/>
      <c r="AG50" s="369"/>
      <c r="AH50" s="369"/>
      <c r="AI50" s="369"/>
      <c r="AJ50" s="370">
        <v>32.5</v>
      </c>
      <c r="AK50" s="370"/>
      <c r="AL50" s="370"/>
      <c r="AM50" s="370"/>
      <c r="AN50" s="370"/>
      <c r="AO50" s="369">
        <v>1436</v>
      </c>
      <c r="AP50" s="369"/>
      <c r="AQ50" s="369"/>
      <c r="AR50" s="369"/>
      <c r="AS50" s="370">
        <v>3.9</v>
      </c>
      <c r="AT50" s="370"/>
      <c r="AU50" s="370"/>
      <c r="AV50" s="370"/>
      <c r="AW50" s="370"/>
      <c r="AX50" s="369">
        <v>1633</v>
      </c>
      <c r="AY50" s="369"/>
      <c r="AZ50" s="369"/>
      <c r="BA50" s="369"/>
      <c r="BB50" s="371">
        <v>4.5</v>
      </c>
      <c r="BC50" s="371"/>
      <c r="BD50" s="371"/>
      <c r="BE50" s="371"/>
      <c r="BF50" s="371"/>
      <c r="BG50" s="369">
        <v>281</v>
      </c>
      <c r="BH50" s="369"/>
      <c r="BI50" s="369"/>
      <c r="BJ50" s="369"/>
      <c r="BK50" s="369"/>
      <c r="BL50" s="371">
        <v>0.8</v>
      </c>
      <c r="BM50" s="371"/>
      <c r="BN50" s="371"/>
      <c r="BO50" s="371"/>
      <c r="BP50" s="371"/>
      <c r="BQ50" s="369">
        <v>10641</v>
      </c>
      <c r="BR50" s="369"/>
      <c r="BS50" s="369"/>
      <c r="BT50" s="369"/>
      <c r="BU50" s="369"/>
      <c r="BV50" s="370">
        <v>29.1</v>
      </c>
      <c r="BW50" s="370"/>
      <c r="BX50" s="370"/>
      <c r="BY50" s="370"/>
      <c r="BZ50" s="370"/>
      <c r="CA50" s="369">
        <v>0</v>
      </c>
      <c r="CB50" s="369"/>
      <c r="CC50" s="369"/>
      <c r="CD50" s="369"/>
      <c r="CE50" s="369">
        <v>0</v>
      </c>
      <c r="CF50" s="369"/>
      <c r="CG50" s="369"/>
      <c r="CH50" s="369"/>
      <c r="CI50" s="369"/>
      <c r="CJ50" s="369">
        <v>0</v>
      </c>
      <c r="CK50" s="369"/>
      <c r="CL50" s="369"/>
      <c r="CM50" s="369"/>
      <c r="CN50" s="369">
        <v>0</v>
      </c>
      <c r="CO50" s="369"/>
      <c r="CP50" s="369"/>
      <c r="CQ50" s="369"/>
      <c r="CR50" s="369"/>
      <c r="CS50" s="369">
        <v>7050</v>
      </c>
      <c r="CT50" s="369"/>
      <c r="CU50" s="369"/>
      <c r="CV50" s="369"/>
      <c r="CW50" s="369"/>
      <c r="CX50" s="370">
        <v>19.3</v>
      </c>
      <c r="CY50" s="370"/>
      <c r="CZ50" s="370"/>
      <c r="DA50" s="370"/>
      <c r="DB50" s="370"/>
      <c r="DC50" s="369">
        <v>647</v>
      </c>
      <c r="DD50" s="369"/>
      <c r="DE50" s="369"/>
      <c r="DF50" s="369"/>
      <c r="DG50" s="369"/>
      <c r="DH50" s="371">
        <v>1.8</v>
      </c>
      <c r="DI50" s="371"/>
      <c r="DJ50" s="371"/>
      <c r="DK50" s="371"/>
      <c r="DL50" s="371"/>
      <c r="DM50" s="51"/>
      <c r="DN50" s="51"/>
    </row>
    <row r="51" spans="1:119" ht="12" customHeight="1" x14ac:dyDescent="0.15">
      <c r="A51" s="372"/>
      <c r="B51" s="372"/>
      <c r="C51" s="372"/>
      <c r="D51" s="373"/>
      <c r="E51" s="373"/>
      <c r="F51" s="374"/>
      <c r="G51" s="374"/>
      <c r="H51" s="372" t="s">
        <v>55</v>
      </c>
      <c r="I51" s="372"/>
      <c r="J51" s="376"/>
      <c r="K51" s="375">
        <v>7951</v>
      </c>
      <c r="L51" s="369"/>
      <c r="M51" s="369"/>
      <c r="N51" s="369"/>
      <c r="O51" s="369"/>
      <c r="P51" s="371">
        <v>33</v>
      </c>
      <c r="Q51" s="371"/>
      <c r="R51" s="371"/>
      <c r="S51" s="371"/>
      <c r="T51" s="371"/>
      <c r="U51" s="369">
        <v>2692</v>
      </c>
      <c r="V51" s="369"/>
      <c r="W51" s="369"/>
      <c r="X51" s="369"/>
      <c r="Y51" s="369"/>
      <c r="Z51" s="371">
        <v>11.2</v>
      </c>
      <c r="AA51" s="371"/>
      <c r="AB51" s="371"/>
      <c r="AC51" s="371"/>
      <c r="AD51" s="371"/>
      <c r="AE51" s="369">
        <v>26937</v>
      </c>
      <c r="AF51" s="369"/>
      <c r="AG51" s="369"/>
      <c r="AH51" s="369"/>
      <c r="AI51" s="369"/>
      <c r="AJ51" s="370">
        <v>111.8</v>
      </c>
      <c r="AK51" s="370"/>
      <c r="AL51" s="370"/>
      <c r="AM51" s="370"/>
      <c r="AN51" s="370"/>
      <c r="AO51" s="369">
        <v>3724</v>
      </c>
      <c r="AP51" s="369"/>
      <c r="AQ51" s="369"/>
      <c r="AR51" s="369"/>
      <c r="AS51" s="370">
        <v>15.5</v>
      </c>
      <c r="AT51" s="370"/>
      <c r="AU51" s="370"/>
      <c r="AV51" s="370"/>
      <c r="AW51" s="370"/>
      <c r="AX51" s="369">
        <v>1243</v>
      </c>
      <c r="AY51" s="369"/>
      <c r="AZ51" s="369"/>
      <c r="BA51" s="369"/>
      <c r="BB51" s="370">
        <v>5.2</v>
      </c>
      <c r="BC51" s="370"/>
      <c r="BD51" s="370"/>
      <c r="BE51" s="370"/>
      <c r="BF51" s="370"/>
      <c r="BG51" s="369">
        <v>1206</v>
      </c>
      <c r="BH51" s="369"/>
      <c r="BI51" s="369"/>
      <c r="BJ51" s="369"/>
      <c r="BK51" s="369"/>
      <c r="BL51" s="370">
        <v>5</v>
      </c>
      <c r="BM51" s="370"/>
      <c r="BN51" s="370"/>
      <c r="BO51" s="370"/>
      <c r="BP51" s="370"/>
      <c r="BQ51" s="369">
        <v>2090</v>
      </c>
      <c r="BR51" s="369"/>
      <c r="BS51" s="369"/>
      <c r="BT51" s="369"/>
      <c r="BU51" s="369"/>
      <c r="BV51" s="370">
        <v>8.6999999999999993</v>
      </c>
      <c r="BW51" s="370"/>
      <c r="BX51" s="370"/>
      <c r="BY51" s="370"/>
      <c r="BZ51" s="370"/>
      <c r="CA51" s="369">
        <v>0</v>
      </c>
      <c r="CB51" s="369"/>
      <c r="CC51" s="369"/>
      <c r="CD51" s="369"/>
      <c r="CE51" s="369">
        <v>0</v>
      </c>
      <c r="CF51" s="369"/>
      <c r="CG51" s="369"/>
      <c r="CH51" s="369"/>
      <c r="CI51" s="369"/>
      <c r="CJ51" s="369">
        <v>55</v>
      </c>
      <c r="CK51" s="369"/>
      <c r="CL51" s="369"/>
      <c r="CM51" s="369"/>
      <c r="CN51" s="371">
        <v>0.2</v>
      </c>
      <c r="CO51" s="371"/>
      <c r="CP51" s="371"/>
      <c r="CQ51" s="371"/>
      <c r="CR51" s="371"/>
      <c r="CS51" s="369">
        <v>602</v>
      </c>
      <c r="CT51" s="369"/>
      <c r="CU51" s="369"/>
      <c r="CV51" s="369"/>
      <c r="CW51" s="369"/>
      <c r="CX51" s="370">
        <v>2.5</v>
      </c>
      <c r="CY51" s="370"/>
      <c r="CZ51" s="370"/>
      <c r="DA51" s="370"/>
      <c r="DB51" s="370"/>
      <c r="DC51" s="369">
        <v>15300</v>
      </c>
      <c r="DD51" s="369"/>
      <c r="DE51" s="369"/>
      <c r="DF51" s="369"/>
      <c r="DG51" s="369"/>
      <c r="DH51" s="371">
        <v>63.5</v>
      </c>
      <c r="DI51" s="371"/>
      <c r="DJ51" s="371"/>
      <c r="DK51" s="371"/>
      <c r="DL51" s="371"/>
      <c r="DM51" s="51"/>
      <c r="DN51" s="51"/>
      <c r="DO51" s="51"/>
    </row>
    <row r="52" spans="1:119" ht="11.1" customHeight="1" x14ac:dyDescent="0.15">
      <c r="A52" s="372"/>
      <c r="B52" s="372"/>
      <c r="C52" s="372"/>
      <c r="D52" s="373"/>
      <c r="E52" s="373"/>
      <c r="F52" s="374"/>
      <c r="G52" s="374"/>
      <c r="H52" s="372"/>
      <c r="I52" s="372"/>
      <c r="J52" s="376"/>
      <c r="K52" s="57"/>
      <c r="L52" s="55"/>
      <c r="M52" s="55"/>
      <c r="N52" s="55"/>
      <c r="O52" s="53"/>
      <c r="P52" s="55"/>
      <c r="Q52" s="56"/>
      <c r="R52" s="56"/>
      <c r="S52" s="56"/>
      <c r="T52" s="56"/>
      <c r="U52" s="371"/>
      <c r="V52" s="371"/>
      <c r="W52" s="371"/>
      <c r="X52" s="371"/>
      <c r="Y52" s="371"/>
      <c r="Z52" s="55"/>
      <c r="AA52" s="55"/>
      <c r="AB52" s="55"/>
      <c r="AC52" s="55"/>
      <c r="AD52" s="56"/>
      <c r="AE52" s="56"/>
      <c r="AF52" s="56"/>
      <c r="AG52" s="56"/>
      <c r="AH52" s="56"/>
      <c r="AI52" s="53"/>
      <c r="AJ52" s="56"/>
      <c r="AK52" s="56"/>
      <c r="AL52" s="56"/>
      <c r="AM52" s="56"/>
      <c r="AN52" s="53"/>
      <c r="AO52" s="55"/>
      <c r="AP52" s="55"/>
      <c r="AQ52" s="55"/>
      <c r="AR52" s="53"/>
      <c r="AS52" s="56"/>
      <c r="AT52" s="56"/>
      <c r="AU52" s="56"/>
      <c r="AV52" s="55"/>
      <c r="AW52" s="53"/>
      <c r="AX52" s="55"/>
      <c r="AY52" s="55"/>
      <c r="AZ52" s="55"/>
      <c r="BA52" s="53"/>
      <c r="BB52" s="56"/>
      <c r="BC52" s="56"/>
      <c r="BD52" s="56"/>
      <c r="BE52" s="56"/>
      <c r="BF52" s="56"/>
      <c r="BG52" s="56"/>
      <c r="BH52" s="54"/>
      <c r="BI52" s="54"/>
      <c r="BJ52" s="54"/>
      <c r="BK52" s="53"/>
      <c r="BL52" s="54"/>
      <c r="BM52" s="54"/>
      <c r="BN52" s="54"/>
      <c r="BO52" s="54"/>
      <c r="BP52" s="53"/>
      <c r="BQ52" s="52"/>
      <c r="BR52" s="52"/>
      <c r="BS52" s="52"/>
      <c r="BT52" s="53"/>
      <c r="BU52" s="55"/>
      <c r="BV52" s="55"/>
      <c r="BW52" s="55"/>
      <c r="BX52" s="55"/>
      <c r="BY52" s="53"/>
      <c r="BZ52" s="55"/>
      <c r="CA52" s="55"/>
      <c r="CB52" s="55"/>
      <c r="CC52" s="53"/>
      <c r="CD52" s="55"/>
      <c r="CE52" s="55"/>
      <c r="CF52" s="55"/>
      <c r="CG52" s="55"/>
      <c r="CH52" s="53"/>
      <c r="CI52" s="55"/>
      <c r="CJ52" s="55"/>
      <c r="CK52" s="55"/>
      <c r="CL52" s="52"/>
      <c r="CM52" s="52"/>
      <c r="CN52" s="52"/>
      <c r="CO52" s="52"/>
      <c r="CP52" s="52"/>
      <c r="CQ52" s="53"/>
      <c r="CR52" s="54"/>
      <c r="CS52" s="54"/>
      <c r="CT52" s="54"/>
      <c r="CU52" s="54"/>
      <c r="CV52" s="54"/>
      <c r="CW52" s="53"/>
      <c r="CX52" s="52"/>
      <c r="CY52" s="52"/>
      <c r="CZ52" s="52"/>
      <c r="DA52" s="52"/>
      <c r="DB52" s="52"/>
      <c r="DC52" s="378"/>
      <c r="DD52" s="378"/>
      <c r="DE52" s="378"/>
      <c r="DF52" s="378"/>
      <c r="DG52" s="378"/>
      <c r="DH52" s="377"/>
      <c r="DI52" s="377"/>
      <c r="DJ52" s="377"/>
      <c r="DK52" s="377"/>
      <c r="DL52" s="377"/>
      <c r="DM52" s="51"/>
      <c r="DN52" s="51"/>
      <c r="DO52" s="51"/>
    </row>
    <row r="53" spans="1:119" ht="12" customHeight="1" x14ac:dyDescent="0.15">
      <c r="A53" s="372"/>
      <c r="B53" s="372"/>
      <c r="C53" s="372"/>
      <c r="D53" s="373">
        <v>3</v>
      </c>
      <c r="E53" s="373"/>
      <c r="F53" s="374"/>
      <c r="G53" s="374"/>
      <c r="H53" s="372" t="s">
        <v>56</v>
      </c>
      <c r="I53" s="372"/>
      <c r="J53" s="372"/>
      <c r="K53" s="375">
        <v>1887</v>
      </c>
      <c r="L53" s="369"/>
      <c r="M53" s="369"/>
      <c r="N53" s="369"/>
      <c r="O53" s="369"/>
      <c r="P53" s="371">
        <v>5.2</v>
      </c>
      <c r="Q53" s="371"/>
      <c r="R53" s="371"/>
      <c r="S53" s="371"/>
      <c r="T53" s="371"/>
      <c r="U53" s="369">
        <v>1709</v>
      </c>
      <c r="V53" s="369"/>
      <c r="W53" s="369"/>
      <c r="X53" s="369"/>
      <c r="Y53" s="369"/>
      <c r="Z53" s="371">
        <v>4.7</v>
      </c>
      <c r="AA53" s="371"/>
      <c r="AB53" s="371"/>
      <c r="AC53" s="371"/>
      <c r="AD53" s="371"/>
      <c r="AE53" s="369">
        <v>13590</v>
      </c>
      <c r="AF53" s="369"/>
      <c r="AG53" s="369"/>
      <c r="AH53" s="369"/>
      <c r="AI53" s="369"/>
      <c r="AJ53" s="370">
        <v>37.200000000000003</v>
      </c>
      <c r="AK53" s="370"/>
      <c r="AL53" s="370"/>
      <c r="AM53" s="370"/>
      <c r="AN53" s="370"/>
      <c r="AO53" s="369">
        <v>1492</v>
      </c>
      <c r="AP53" s="369"/>
      <c r="AQ53" s="369"/>
      <c r="AR53" s="369"/>
      <c r="AS53" s="370">
        <v>4.0999999999999996</v>
      </c>
      <c r="AT53" s="370"/>
      <c r="AU53" s="370"/>
      <c r="AV53" s="370"/>
      <c r="AW53" s="370"/>
      <c r="AX53" s="369">
        <v>1961</v>
      </c>
      <c r="AY53" s="369"/>
      <c r="AZ53" s="369"/>
      <c r="BA53" s="369"/>
      <c r="BB53" s="371">
        <v>5.4</v>
      </c>
      <c r="BC53" s="371"/>
      <c r="BD53" s="371"/>
      <c r="BE53" s="371"/>
      <c r="BF53" s="371"/>
      <c r="BG53" s="369">
        <v>743</v>
      </c>
      <c r="BH53" s="369"/>
      <c r="BI53" s="369"/>
      <c r="BJ53" s="369"/>
      <c r="BK53" s="369"/>
      <c r="BL53" s="371">
        <v>2</v>
      </c>
      <c r="BM53" s="371"/>
      <c r="BN53" s="371"/>
      <c r="BO53" s="371"/>
      <c r="BP53" s="371"/>
      <c r="BQ53" s="369">
        <v>10013</v>
      </c>
      <c r="BR53" s="369"/>
      <c r="BS53" s="369"/>
      <c r="BT53" s="369"/>
      <c r="BU53" s="369"/>
      <c r="BV53" s="370">
        <v>27.4</v>
      </c>
      <c r="BW53" s="370"/>
      <c r="BX53" s="370"/>
      <c r="BY53" s="370"/>
      <c r="BZ53" s="370"/>
      <c r="CA53" s="369">
        <v>0</v>
      </c>
      <c r="CB53" s="369"/>
      <c r="CC53" s="369"/>
      <c r="CD53" s="369"/>
      <c r="CE53" s="369">
        <v>0</v>
      </c>
      <c r="CF53" s="369"/>
      <c r="CG53" s="369"/>
      <c r="CH53" s="369"/>
      <c r="CI53" s="369"/>
      <c r="CJ53" s="369">
        <v>0</v>
      </c>
      <c r="CK53" s="369"/>
      <c r="CL53" s="369"/>
      <c r="CM53" s="369"/>
      <c r="CN53" s="369">
        <v>0</v>
      </c>
      <c r="CO53" s="369"/>
      <c r="CP53" s="369"/>
      <c r="CQ53" s="369"/>
      <c r="CR53" s="369"/>
      <c r="CS53" s="369">
        <v>6885</v>
      </c>
      <c r="CT53" s="369"/>
      <c r="CU53" s="369"/>
      <c r="CV53" s="369"/>
      <c r="CW53" s="369"/>
      <c r="CX53" s="370">
        <v>18.899999999999999</v>
      </c>
      <c r="CY53" s="370"/>
      <c r="CZ53" s="370"/>
      <c r="DA53" s="370"/>
      <c r="DB53" s="370"/>
      <c r="DC53" s="369">
        <v>918</v>
      </c>
      <c r="DD53" s="369"/>
      <c r="DE53" s="369"/>
      <c r="DF53" s="369"/>
      <c r="DG53" s="369"/>
      <c r="DH53" s="371">
        <v>2.5</v>
      </c>
      <c r="DI53" s="371"/>
      <c r="DJ53" s="371"/>
      <c r="DK53" s="371"/>
      <c r="DL53" s="371"/>
      <c r="DM53" s="51"/>
      <c r="DN53" s="51"/>
      <c r="DO53" s="51"/>
    </row>
    <row r="54" spans="1:119" s="51" customFormat="1" ht="12" customHeight="1" x14ac:dyDescent="0.15">
      <c r="A54" s="372"/>
      <c r="B54" s="372"/>
      <c r="C54" s="372"/>
      <c r="D54" s="373"/>
      <c r="E54" s="373"/>
      <c r="F54" s="374"/>
      <c r="G54" s="374"/>
      <c r="H54" s="372" t="s">
        <v>55</v>
      </c>
      <c r="I54" s="372"/>
      <c r="J54" s="372"/>
      <c r="K54" s="375">
        <v>8221</v>
      </c>
      <c r="L54" s="369"/>
      <c r="M54" s="369"/>
      <c r="N54" s="369"/>
      <c r="O54" s="369"/>
      <c r="P54" s="371">
        <v>33.799999999999997</v>
      </c>
      <c r="Q54" s="371"/>
      <c r="R54" s="371"/>
      <c r="S54" s="371"/>
      <c r="T54" s="371"/>
      <c r="U54" s="369">
        <v>3161</v>
      </c>
      <c r="V54" s="369"/>
      <c r="W54" s="369"/>
      <c r="X54" s="369"/>
      <c r="Y54" s="369"/>
      <c r="Z54" s="371">
        <v>13</v>
      </c>
      <c r="AA54" s="371"/>
      <c r="AB54" s="371"/>
      <c r="AC54" s="371"/>
      <c r="AD54" s="371"/>
      <c r="AE54" s="369">
        <v>31714</v>
      </c>
      <c r="AF54" s="369"/>
      <c r="AG54" s="369"/>
      <c r="AH54" s="369"/>
      <c r="AI54" s="369"/>
      <c r="AJ54" s="370">
        <v>130.5</v>
      </c>
      <c r="AK54" s="370"/>
      <c r="AL54" s="370"/>
      <c r="AM54" s="370"/>
      <c r="AN54" s="370"/>
      <c r="AO54" s="369">
        <v>4176</v>
      </c>
      <c r="AP54" s="369"/>
      <c r="AQ54" s="369"/>
      <c r="AR54" s="369"/>
      <c r="AS54" s="370">
        <v>17.2</v>
      </c>
      <c r="AT54" s="370"/>
      <c r="AU54" s="370"/>
      <c r="AV54" s="370"/>
      <c r="AW54" s="370"/>
      <c r="AX54" s="369">
        <v>1374</v>
      </c>
      <c r="AY54" s="369"/>
      <c r="AZ54" s="369"/>
      <c r="BA54" s="369"/>
      <c r="BB54" s="370">
        <v>5.7</v>
      </c>
      <c r="BC54" s="370"/>
      <c r="BD54" s="370"/>
      <c r="BE54" s="370"/>
      <c r="BF54" s="370"/>
      <c r="BG54" s="369">
        <v>1243</v>
      </c>
      <c r="BH54" s="369"/>
      <c r="BI54" s="369"/>
      <c r="BJ54" s="369"/>
      <c r="BK54" s="369"/>
      <c r="BL54" s="370">
        <v>5.0999999999999996</v>
      </c>
      <c r="BM54" s="370"/>
      <c r="BN54" s="370"/>
      <c r="BO54" s="370"/>
      <c r="BP54" s="370"/>
      <c r="BQ54" s="369">
        <v>2122</v>
      </c>
      <c r="BR54" s="369"/>
      <c r="BS54" s="369"/>
      <c r="BT54" s="369"/>
      <c r="BU54" s="369"/>
      <c r="BV54" s="370">
        <v>8.6999999999999993</v>
      </c>
      <c r="BW54" s="370"/>
      <c r="BX54" s="370"/>
      <c r="BY54" s="370"/>
      <c r="BZ54" s="370"/>
      <c r="CA54" s="369">
        <v>0</v>
      </c>
      <c r="CB54" s="369"/>
      <c r="CC54" s="369"/>
      <c r="CD54" s="369"/>
      <c r="CE54" s="369">
        <v>0</v>
      </c>
      <c r="CF54" s="369"/>
      <c r="CG54" s="369"/>
      <c r="CH54" s="369"/>
      <c r="CI54" s="369"/>
      <c r="CJ54" s="369">
        <v>63</v>
      </c>
      <c r="CK54" s="369"/>
      <c r="CL54" s="369"/>
      <c r="CM54" s="369"/>
      <c r="CN54" s="371">
        <v>0.3</v>
      </c>
      <c r="CO54" s="371"/>
      <c r="CP54" s="371"/>
      <c r="CQ54" s="371"/>
      <c r="CR54" s="371"/>
      <c r="CS54" s="369">
        <v>511</v>
      </c>
      <c r="CT54" s="369"/>
      <c r="CU54" s="369"/>
      <c r="CV54" s="369"/>
      <c r="CW54" s="369"/>
      <c r="CX54" s="370">
        <v>2.1</v>
      </c>
      <c r="CY54" s="370"/>
      <c r="CZ54" s="370"/>
      <c r="DA54" s="370"/>
      <c r="DB54" s="370"/>
      <c r="DC54" s="369">
        <v>19202</v>
      </c>
      <c r="DD54" s="369"/>
      <c r="DE54" s="369"/>
      <c r="DF54" s="369"/>
      <c r="DG54" s="369"/>
      <c r="DH54" s="371">
        <v>79</v>
      </c>
      <c r="DI54" s="371"/>
      <c r="DJ54" s="371"/>
      <c r="DK54" s="371"/>
      <c r="DL54" s="371"/>
    </row>
    <row r="55" spans="1:119" ht="11.1" customHeight="1" x14ac:dyDescent="0.15">
      <c r="A55" s="372"/>
      <c r="B55" s="372"/>
      <c r="C55" s="372"/>
      <c r="D55" s="373"/>
      <c r="E55" s="373"/>
      <c r="F55" s="374"/>
      <c r="G55" s="374"/>
      <c r="H55" s="372"/>
      <c r="I55" s="372"/>
      <c r="J55" s="376"/>
      <c r="K55" s="57"/>
      <c r="L55" s="55"/>
      <c r="M55" s="55"/>
      <c r="N55" s="55"/>
      <c r="O55" s="53"/>
      <c r="P55" s="55"/>
      <c r="Q55" s="56"/>
      <c r="R55" s="56"/>
      <c r="S55" s="56"/>
      <c r="T55" s="56"/>
      <c r="U55" s="371"/>
      <c r="V55" s="371"/>
      <c r="W55" s="371"/>
      <c r="X55" s="371"/>
      <c r="Y55" s="371"/>
      <c r="Z55" s="55"/>
      <c r="AA55" s="55"/>
      <c r="AB55" s="55"/>
      <c r="AC55" s="55"/>
      <c r="AD55" s="56"/>
      <c r="AE55" s="56"/>
      <c r="AF55" s="56"/>
      <c r="AG55" s="56"/>
      <c r="AH55" s="56"/>
      <c r="AI55" s="53"/>
      <c r="AJ55" s="56"/>
      <c r="AK55" s="56"/>
      <c r="AL55" s="56"/>
      <c r="AM55" s="56"/>
      <c r="AN55" s="53"/>
      <c r="AO55" s="55"/>
      <c r="AP55" s="55"/>
      <c r="AQ55" s="55"/>
      <c r="AR55" s="53"/>
      <c r="AS55" s="56"/>
      <c r="AT55" s="56"/>
      <c r="AU55" s="56"/>
      <c r="AV55" s="55"/>
      <c r="AW55" s="53"/>
      <c r="AX55" s="55"/>
      <c r="AY55" s="55"/>
      <c r="AZ55" s="55"/>
      <c r="BA55" s="53"/>
      <c r="BB55" s="56"/>
      <c r="BC55" s="56"/>
      <c r="BD55" s="56"/>
      <c r="BE55" s="56"/>
      <c r="BF55" s="56"/>
      <c r="BG55" s="56"/>
      <c r="BH55" s="54"/>
      <c r="BI55" s="54"/>
      <c r="BJ55" s="54"/>
      <c r="BK55" s="53"/>
      <c r="BL55" s="54"/>
      <c r="BM55" s="54"/>
      <c r="BN55" s="54"/>
      <c r="BO55" s="54"/>
      <c r="BP55" s="53"/>
      <c r="BQ55" s="52"/>
      <c r="BR55" s="52"/>
      <c r="BS55" s="52"/>
      <c r="BT55" s="53"/>
      <c r="BU55" s="55"/>
      <c r="BV55" s="55"/>
      <c r="BW55" s="55"/>
      <c r="BX55" s="55"/>
      <c r="BY55" s="53"/>
      <c r="BZ55" s="55"/>
      <c r="CA55" s="55"/>
      <c r="CB55" s="55"/>
      <c r="CC55" s="53"/>
      <c r="CD55" s="55"/>
      <c r="CE55" s="55"/>
      <c r="CF55" s="55"/>
      <c r="CG55" s="55"/>
      <c r="CH55" s="53"/>
      <c r="CI55" s="55"/>
      <c r="CJ55" s="55"/>
      <c r="CK55" s="55"/>
      <c r="CL55" s="52"/>
      <c r="CM55" s="52"/>
      <c r="CN55" s="52"/>
      <c r="CO55" s="52"/>
      <c r="CP55" s="52"/>
      <c r="CQ55" s="53"/>
      <c r="CR55" s="54"/>
      <c r="CS55" s="54"/>
      <c r="CT55" s="54"/>
      <c r="CU55" s="54"/>
      <c r="CV55" s="54"/>
      <c r="CW55" s="53"/>
      <c r="CX55" s="52"/>
      <c r="CY55" s="52"/>
      <c r="CZ55" s="52"/>
      <c r="DA55" s="52"/>
      <c r="DB55" s="52"/>
      <c r="DC55" s="378"/>
      <c r="DD55" s="378"/>
      <c r="DE55" s="378"/>
      <c r="DF55" s="378"/>
      <c r="DG55" s="378"/>
      <c r="DH55" s="377"/>
      <c r="DI55" s="377"/>
      <c r="DJ55" s="377"/>
      <c r="DK55" s="377"/>
      <c r="DL55" s="377"/>
      <c r="DM55" s="51"/>
      <c r="DN55" s="51"/>
      <c r="DO55" s="51"/>
    </row>
    <row r="56" spans="1:119" ht="12" customHeight="1" x14ac:dyDescent="0.15">
      <c r="A56" s="372"/>
      <c r="B56" s="372"/>
      <c r="C56" s="372"/>
      <c r="D56" s="373">
        <v>4</v>
      </c>
      <c r="E56" s="373"/>
      <c r="F56" s="374"/>
      <c r="G56" s="374"/>
      <c r="H56" s="372" t="s">
        <v>56</v>
      </c>
      <c r="I56" s="372"/>
      <c r="J56" s="372"/>
      <c r="K56" s="375">
        <v>1386</v>
      </c>
      <c r="L56" s="369"/>
      <c r="M56" s="369"/>
      <c r="N56" s="369"/>
      <c r="O56" s="369"/>
      <c r="P56" s="371">
        <v>3.8</v>
      </c>
      <c r="Q56" s="371"/>
      <c r="R56" s="371"/>
      <c r="S56" s="371"/>
      <c r="T56" s="371"/>
      <c r="U56" s="369">
        <v>983</v>
      </c>
      <c r="V56" s="369"/>
      <c r="W56" s="369"/>
      <c r="X56" s="369"/>
      <c r="Y56" s="369"/>
      <c r="Z56" s="371">
        <v>2.7</v>
      </c>
      <c r="AA56" s="371"/>
      <c r="AB56" s="371"/>
      <c r="AC56" s="371"/>
      <c r="AD56" s="371"/>
      <c r="AE56" s="369">
        <v>12548</v>
      </c>
      <c r="AF56" s="369"/>
      <c r="AG56" s="369"/>
      <c r="AH56" s="369"/>
      <c r="AI56" s="369"/>
      <c r="AJ56" s="370">
        <v>34.4</v>
      </c>
      <c r="AK56" s="370"/>
      <c r="AL56" s="370"/>
      <c r="AM56" s="370"/>
      <c r="AN56" s="370"/>
      <c r="AO56" s="369">
        <v>1221</v>
      </c>
      <c r="AP56" s="369"/>
      <c r="AQ56" s="369"/>
      <c r="AR56" s="369"/>
      <c r="AS56" s="370">
        <v>3.3</v>
      </c>
      <c r="AT56" s="370"/>
      <c r="AU56" s="370"/>
      <c r="AV56" s="370"/>
      <c r="AW56" s="370"/>
      <c r="AX56" s="369">
        <v>1875</v>
      </c>
      <c r="AY56" s="369"/>
      <c r="AZ56" s="369"/>
      <c r="BA56" s="369"/>
      <c r="BB56" s="371">
        <v>5.0999999999999996</v>
      </c>
      <c r="BC56" s="371"/>
      <c r="BD56" s="371"/>
      <c r="BE56" s="371"/>
      <c r="BF56" s="371"/>
      <c r="BG56" s="369">
        <v>530</v>
      </c>
      <c r="BH56" s="369"/>
      <c r="BI56" s="369"/>
      <c r="BJ56" s="369"/>
      <c r="BK56" s="369"/>
      <c r="BL56" s="371">
        <v>1.5</v>
      </c>
      <c r="BM56" s="371"/>
      <c r="BN56" s="371"/>
      <c r="BO56" s="371"/>
      <c r="BP56" s="371"/>
      <c r="BQ56" s="369">
        <v>9227</v>
      </c>
      <c r="BR56" s="369"/>
      <c r="BS56" s="369"/>
      <c r="BT56" s="369"/>
      <c r="BU56" s="369"/>
      <c r="BV56" s="370">
        <v>25.3</v>
      </c>
      <c r="BW56" s="370"/>
      <c r="BX56" s="370"/>
      <c r="BY56" s="370"/>
      <c r="BZ56" s="370"/>
      <c r="CA56" s="369">
        <v>0</v>
      </c>
      <c r="CB56" s="369"/>
      <c r="CC56" s="369"/>
      <c r="CD56" s="369"/>
      <c r="CE56" s="369">
        <v>0</v>
      </c>
      <c r="CF56" s="369"/>
      <c r="CG56" s="369"/>
      <c r="CH56" s="369"/>
      <c r="CI56" s="369"/>
      <c r="CJ56" s="369">
        <v>0</v>
      </c>
      <c r="CK56" s="369"/>
      <c r="CL56" s="369"/>
      <c r="CM56" s="369"/>
      <c r="CN56" s="369">
        <v>0</v>
      </c>
      <c r="CO56" s="369"/>
      <c r="CP56" s="369"/>
      <c r="CQ56" s="369"/>
      <c r="CR56" s="369"/>
      <c r="CS56" s="369">
        <v>8832</v>
      </c>
      <c r="CT56" s="369"/>
      <c r="CU56" s="369"/>
      <c r="CV56" s="369"/>
      <c r="CW56" s="369"/>
      <c r="CX56" s="370">
        <v>24.2</v>
      </c>
      <c r="CY56" s="370"/>
      <c r="CZ56" s="370"/>
      <c r="DA56" s="370"/>
      <c r="DB56" s="370"/>
      <c r="DC56" s="369">
        <v>996</v>
      </c>
      <c r="DD56" s="369"/>
      <c r="DE56" s="369"/>
      <c r="DF56" s="369"/>
      <c r="DG56" s="369"/>
      <c r="DH56" s="371">
        <v>2.7</v>
      </c>
      <c r="DI56" s="371"/>
      <c r="DJ56" s="371"/>
      <c r="DK56" s="371"/>
      <c r="DL56" s="371"/>
      <c r="DM56" s="51"/>
      <c r="DN56" s="51"/>
      <c r="DO56" s="51"/>
    </row>
    <row r="57" spans="1:119" ht="12" customHeight="1" x14ac:dyDescent="0.15">
      <c r="A57" s="483"/>
      <c r="B57" s="483"/>
      <c r="C57" s="483"/>
      <c r="D57" s="484"/>
      <c r="E57" s="484"/>
      <c r="F57" s="485"/>
      <c r="G57" s="485"/>
      <c r="H57" s="483" t="s">
        <v>55</v>
      </c>
      <c r="I57" s="483"/>
      <c r="J57" s="483"/>
      <c r="K57" s="486">
        <v>7434</v>
      </c>
      <c r="L57" s="481"/>
      <c r="M57" s="481"/>
      <c r="N57" s="481"/>
      <c r="O57" s="481"/>
      <c r="P57" s="480">
        <v>30.7</v>
      </c>
      <c r="Q57" s="480"/>
      <c r="R57" s="480"/>
      <c r="S57" s="480"/>
      <c r="T57" s="480"/>
      <c r="U57" s="481">
        <v>3090</v>
      </c>
      <c r="V57" s="481"/>
      <c r="W57" s="481"/>
      <c r="X57" s="481"/>
      <c r="Y57" s="481"/>
      <c r="Z57" s="480">
        <v>12.8</v>
      </c>
      <c r="AA57" s="480"/>
      <c r="AB57" s="480"/>
      <c r="AC57" s="480"/>
      <c r="AD57" s="480"/>
      <c r="AE57" s="481">
        <v>30063</v>
      </c>
      <c r="AF57" s="481"/>
      <c r="AG57" s="481"/>
      <c r="AH57" s="481"/>
      <c r="AI57" s="481"/>
      <c r="AJ57" s="487">
        <v>124.2</v>
      </c>
      <c r="AK57" s="487"/>
      <c r="AL57" s="487"/>
      <c r="AM57" s="487"/>
      <c r="AN57" s="487"/>
      <c r="AO57" s="481">
        <v>4054</v>
      </c>
      <c r="AP57" s="481"/>
      <c r="AQ57" s="481"/>
      <c r="AR57" s="481"/>
      <c r="AS57" s="487">
        <v>16.8</v>
      </c>
      <c r="AT57" s="487"/>
      <c r="AU57" s="487"/>
      <c r="AV57" s="487"/>
      <c r="AW57" s="487"/>
      <c r="AX57" s="481">
        <v>1181</v>
      </c>
      <c r="AY57" s="481"/>
      <c r="AZ57" s="481"/>
      <c r="BA57" s="481"/>
      <c r="BB57" s="487">
        <v>4.9000000000000004</v>
      </c>
      <c r="BC57" s="487"/>
      <c r="BD57" s="487"/>
      <c r="BE57" s="487"/>
      <c r="BF57" s="487"/>
      <c r="BG57" s="481">
        <v>1163</v>
      </c>
      <c r="BH57" s="481"/>
      <c r="BI57" s="481"/>
      <c r="BJ57" s="481"/>
      <c r="BK57" s="481"/>
      <c r="BL57" s="487">
        <v>4.8</v>
      </c>
      <c r="BM57" s="487"/>
      <c r="BN57" s="487"/>
      <c r="BO57" s="487"/>
      <c r="BP57" s="487"/>
      <c r="BQ57" s="481">
        <v>1989</v>
      </c>
      <c r="BR57" s="481"/>
      <c r="BS57" s="481"/>
      <c r="BT57" s="481"/>
      <c r="BU57" s="481"/>
      <c r="BV57" s="487">
        <v>8.1999999999999993</v>
      </c>
      <c r="BW57" s="487"/>
      <c r="BX57" s="487"/>
      <c r="BY57" s="487"/>
      <c r="BZ57" s="487"/>
      <c r="CA57" s="481">
        <v>0</v>
      </c>
      <c r="CB57" s="481"/>
      <c r="CC57" s="481"/>
      <c r="CD57" s="481"/>
      <c r="CE57" s="481">
        <v>0</v>
      </c>
      <c r="CF57" s="481"/>
      <c r="CG57" s="481"/>
      <c r="CH57" s="481"/>
      <c r="CI57" s="481"/>
      <c r="CJ57" s="481">
        <v>52</v>
      </c>
      <c r="CK57" s="481"/>
      <c r="CL57" s="481"/>
      <c r="CM57" s="481"/>
      <c r="CN57" s="480">
        <v>0.2</v>
      </c>
      <c r="CO57" s="480"/>
      <c r="CP57" s="480"/>
      <c r="CQ57" s="480"/>
      <c r="CR57" s="480"/>
      <c r="CS57" s="481">
        <v>637</v>
      </c>
      <c r="CT57" s="481"/>
      <c r="CU57" s="481"/>
      <c r="CV57" s="481"/>
      <c r="CW57" s="481"/>
      <c r="CX57" s="487">
        <v>2.6</v>
      </c>
      <c r="CY57" s="487"/>
      <c r="CZ57" s="487"/>
      <c r="DA57" s="487"/>
      <c r="DB57" s="487"/>
      <c r="DC57" s="481">
        <v>19895</v>
      </c>
      <c r="DD57" s="481"/>
      <c r="DE57" s="481"/>
      <c r="DF57" s="481"/>
      <c r="DG57" s="481"/>
      <c r="DH57" s="480">
        <v>82.2</v>
      </c>
      <c r="DI57" s="480"/>
      <c r="DJ57" s="480"/>
      <c r="DK57" s="480"/>
      <c r="DL57" s="480"/>
      <c r="DM57" s="51"/>
      <c r="DN57" s="51"/>
      <c r="DO57" s="51"/>
    </row>
    <row r="58" spans="1:119" ht="12" customHeight="1" x14ac:dyDescent="0.15">
      <c r="A58" s="43" t="s">
        <v>54</v>
      </c>
      <c r="B58" s="50"/>
      <c r="C58" s="49"/>
      <c r="E58" s="49"/>
      <c r="F58" s="50"/>
      <c r="G58" s="50"/>
      <c r="H58" s="49"/>
      <c r="I58" s="50"/>
      <c r="J58" s="49"/>
      <c r="K58" s="48"/>
      <c r="L58" s="47"/>
      <c r="M58" s="46"/>
      <c r="N58" s="45"/>
      <c r="O58" s="44"/>
    </row>
    <row r="59" spans="1:119" ht="12" customHeight="1" x14ac:dyDescent="0.15">
      <c r="A59" s="43" t="s">
        <v>53</v>
      </c>
      <c r="B59" s="50"/>
      <c r="C59" s="49"/>
      <c r="E59" s="49"/>
      <c r="F59" s="50"/>
      <c r="G59" s="50"/>
      <c r="H59" s="49"/>
      <c r="I59" s="50"/>
      <c r="J59" s="49"/>
      <c r="K59" s="48"/>
      <c r="L59" s="47"/>
      <c r="M59" s="46"/>
      <c r="N59" s="45"/>
      <c r="O59" s="44"/>
    </row>
    <row r="60" spans="1:119" ht="12" customHeight="1" x14ac:dyDescent="0.15">
      <c r="A60" s="43" t="s">
        <v>52</v>
      </c>
    </row>
    <row r="61" spans="1:119" ht="12" customHeight="1" x14ac:dyDescent="0.15"/>
  </sheetData>
  <mergeCells count="960">
    <mergeCell ref="A57:C57"/>
    <mergeCell ref="D57:E57"/>
    <mergeCell ref="F57:G57"/>
    <mergeCell ref="H57:J57"/>
    <mergeCell ref="K57:O57"/>
    <mergeCell ref="P57:T57"/>
    <mergeCell ref="CA56:CD56"/>
    <mergeCell ref="CE56:CI56"/>
    <mergeCell ref="CJ56:CM56"/>
    <mergeCell ref="BQ57:BU57"/>
    <mergeCell ref="BV57:BZ57"/>
    <mergeCell ref="CA57:CD57"/>
    <mergeCell ref="CE57:CI57"/>
    <mergeCell ref="CJ57:CM57"/>
    <mergeCell ref="U57:Y57"/>
    <mergeCell ref="Z57:AD57"/>
    <mergeCell ref="AE57:AI57"/>
    <mergeCell ref="AJ57:AN57"/>
    <mergeCell ref="AO57:AR57"/>
    <mergeCell ref="AS57:AW57"/>
    <mergeCell ref="DC56:DG56"/>
    <mergeCell ref="DH56:DL56"/>
    <mergeCell ref="BQ56:BU56"/>
    <mergeCell ref="BV56:BZ56"/>
    <mergeCell ref="CN56:CR56"/>
    <mergeCell ref="CS56:CW56"/>
    <mergeCell ref="CX56:DB56"/>
    <mergeCell ref="DH57:DL57"/>
    <mergeCell ref="CN57:CR57"/>
    <mergeCell ref="CS57:CW57"/>
    <mergeCell ref="CX57:DB57"/>
    <mergeCell ref="DC57:DG57"/>
    <mergeCell ref="AX57:BA57"/>
    <mergeCell ref="BB57:BF57"/>
    <mergeCell ref="BG57:BK57"/>
    <mergeCell ref="BL57:BP57"/>
    <mergeCell ref="AJ56:AN56"/>
    <mergeCell ref="AO56:AR56"/>
    <mergeCell ref="AS56:AW56"/>
    <mergeCell ref="AX56:BA56"/>
    <mergeCell ref="BB56:BF56"/>
    <mergeCell ref="BG56:BK56"/>
    <mergeCell ref="A55:C55"/>
    <mergeCell ref="D55:E55"/>
    <mergeCell ref="F55:G55"/>
    <mergeCell ref="H55:J55"/>
    <mergeCell ref="U55:Y55"/>
    <mergeCell ref="DC55:DG55"/>
    <mergeCell ref="BL56:BP56"/>
    <mergeCell ref="A56:C56"/>
    <mergeCell ref="D56:E56"/>
    <mergeCell ref="F56:G56"/>
    <mergeCell ref="H56:J56"/>
    <mergeCell ref="K56:O56"/>
    <mergeCell ref="P56:T56"/>
    <mergeCell ref="U56:Y56"/>
    <mergeCell ref="Z56:AD56"/>
    <mergeCell ref="AE56:AI56"/>
    <mergeCell ref="A39:C39"/>
    <mergeCell ref="D39:E39"/>
    <mergeCell ref="F39:G39"/>
    <mergeCell ref="H39:J39"/>
    <mergeCell ref="K39:P39"/>
    <mergeCell ref="CQ39:CV39"/>
    <mergeCell ref="CW39:DA39"/>
    <mergeCell ref="DB39:DG39"/>
    <mergeCell ref="DH39:DL39"/>
    <mergeCell ref="Q39:V39"/>
    <mergeCell ref="W39:AB39"/>
    <mergeCell ref="AC39:AG39"/>
    <mergeCell ref="AH39:AL39"/>
    <mergeCell ref="AM39:AQ39"/>
    <mergeCell ref="AR39:AV39"/>
    <mergeCell ref="DH55:DL55"/>
    <mergeCell ref="CQ38:CV38"/>
    <mergeCell ref="CW38:DA38"/>
    <mergeCell ref="DB38:DG38"/>
    <mergeCell ref="DH38:DL38"/>
    <mergeCell ref="CA39:CE39"/>
    <mergeCell ref="CF39:CK39"/>
    <mergeCell ref="CL39:CP39"/>
    <mergeCell ref="AW38:BA38"/>
    <mergeCell ref="BB38:BF38"/>
    <mergeCell ref="BG38:BK38"/>
    <mergeCell ref="BL38:BP38"/>
    <mergeCell ref="BQ38:BU38"/>
    <mergeCell ref="BV38:BZ38"/>
    <mergeCell ref="CA38:CE38"/>
    <mergeCell ref="AW39:BA39"/>
    <mergeCell ref="BB39:BF39"/>
    <mergeCell ref="BG39:BK39"/>
    <mergeCell ref="BL39:BP39"/>
    <mergeCell ref="BQ39:BU39"/>
    <mergeCell ref="BV39:BZ39"/>
    <mergeCell ref="AR38:AV38"/>
    <mergeCell ref="CS21:CW21"/>
    <mergeCell ref="CX21:DB21"/>
    <mergeCell ref="DC21:DG21"/>
    <mergeCell ref="DH21:DL21"/>
    <mergeCell ref="A37:C37"/>
    <mergeCell ref="D37:E37"/>
    <mergeCell ref="F37:G37"/>
    <mergeCell ref="H37:J37"/>
    <mergeCell ref="W37:AB37"/>
    <mergeCell ref="CF38:CK38"/>
    <mergeCell ref="CL38:CP38"/>
    <mergeCell ref="F38:G38"/>
    <mergeCell ref="H38:J38"/>
    <mergeCell ref="K38:P38"/>
    <mergeCell ref="Q38:V38"/>
    <mergeCell ref="W38:AB38"/>
    <mergeCell ref="AC38:AG38"/>
    <mergeCell ref="AH38:AL38"/>
    <mergeCell ref="AM38:AQ38"/>
    <mergeCell ref="BG37:BK37"/>
    <mergeCell ref="CS20:CW20"/>
    <mergeCell ref="CX20:DB20"/>
    <mergeCell ref="DC20:DG20"/>
    <mergeCell ref="DH20:DL20"/>
    <mergeCell ref="A21:C21"/>
    <mergeCell ref="D21:E21"/>
    <mergeCell ref="F21:G21"/>
    <mergeCell ref="H21:J21"/>
    <mergeCell ref="K21:P21"/>
    <mergeCell ref="AC37:AG37"/>
    <mergeCell ref="AH37:AL37"/>
    <mergeCell ref="AM37:AQ37"/>
    <mergeCell ref="AR37:AV37"/>
    <mergeCell ref="AW37:BA37"/>
    <mergeCell ref="BB37:BF37"/>
    <mergeCell ref="A1:BF2"/>
    <mergeCell ref="A4:J7"/>
    <mergeCell ref="K4:V5"/>
    <mergeCell ref="W4:AG5"/>
    <mergeCell ref="AH4:AQ5"/>
    <mergeCell ref="AR4:BA5"/>
    <mergeCell ref="BB4:BF5"/>
    <mergeCell ref="K6:P7"/>
    <mergeCell ref="CC21:CG21"/>
    <mergeCell ref="AW20:BA20"/>
    <mergeCell ref="BB20:BF20"/>
    <mergeCell ref="BG20:BK20"/>
    <mergeCell ref="BL20:BQ20"/>
    <mergeCell ref="BR20:BV20"/>
    <mergeCell ref="BW20:CB20"/>
    <mergeCell ref="CC20:CG20"/>
    <mergeCell ref="AW21:BA21"/>
    <mergeCell ref="BB21:BF21"/>
    <mergeCell ref="BG21:BK21"/>
    <mergeCell ref="BL21:BQ21"/>
    <mergeCell ref="BR21:BV21"/>
    <mergeCell ref="BW21:CB21"/>
    <mergeCell ref="Q21:V21"/>
    <mergeCell ref="W21:AB21"/>
    <mergeCell ref="DC4:DL5"/>
    <mergeCell ref="F20:G20"/>
    <mergeCell ref="H20:J20"/>
    <mergeCell ref="K20:P20"/>
    <mergeCell ref="Q20:V20"/>
    <mergeCell ref="W20:AB20"/>
    <mergeCell ref="AC20:AG20"/>
    <mergeCell ref="AH20:AL20"/>
    <mergeCell ref="AM20:AQ20"/>
    <mergeCell ref="AR20:AV20"/>
    <mergeCell ref="BG6:BK7"/>
    <mergeCell ref="BL6:BQ7"/>
    <mergeCell ref="AM6:AQ7"/>
    <mergeCell ref="AR6:AV7"/>
    <mergeCell ref="AW6:BA7"/>
    <mergeCell ref="BB6:BF7"/>
    <mergeCell ref="Q6:V7"/>
    <mergeCell ref="W6:AB7"/>
    <mergeCell ref="CH20:CM20"/>
    <mergeCell ref="CN20:CR20"/>
    <mergeCell ref="AC6:AG7"/>
    <mergeCell ref="AH6:AL7"/>
    <mergeCell ref="CN6:CR7"/>
    <mergeCell ref="CS6:CW7"/>
    <mergeCell ref="BG4:BK5"/>
    <mergeCell ref="BL4:BV5"/>
    <mergeCell ref="BW4:CG5"/>
    <mergeCell ref="CH4:CR5"/>
    <mergeCell ref="CS4:DB5"/>
    <mergeCell ref="DC8:DG8"/>
    <mergeCell ref="DH8:DL8"/>
    <mergeCell ref="CX6:DB7"/>
    <mergeCell ref="DC6:DG7"/>
    <mergeCell ref="DH6:DL7"/>
    <mergeCell ref="CC6:CG7"/>
    <mergeCell ref="CH6:CM7"/>
    <mergeCell ref="BR6:BV7"/>
    <mergeCell ref="BW6:CB7"/>
    <mergeCell ref="BB8:BF8"/>
    <mergeCell ref="BL8:BQ8"/>
    <mergeCell ref="BR8:BV8"/>
    <mergeCell ref="BW8:CB8"/>
    <mergeCell ref="CC8:CG8"/>
    <mergeCell ref="CH8:CM8"/>
    <mergeCell ref="CN8:CR8"/>
    <mergeCell ref="CS8:CW8"/>
    <mergeCell ref="CX8:DB8"/>
    <mergeCell ref="CC11:CG11"/>
    <mergeCell ref="CH11:CM11"/>
    <mergeCell ref="CN11:CR11"/>
    <mergeCell ref="CS11:CW11"/>
    <mergeCell ref="AM11:AQ11"/>
    <mergeCell ref="AR11:AV11"/>
    <mergeCell ref="AW11:BA11"/>
    <mergeCell ref="BB11:BF11"/>
    <mergeCell ref="BR11:BV11"/>
    <mergeCell ref="BW11:CB11"/>
    <mergeCell ref="BL10:BQ10"/>
    <mergeCell ref="BR10:BV10"/>
    <mergeCell ref="BW10:CB10"/>
    <mergeCell ref="CN9:CR9"/>
    <mergeCell ref="CS9:CW9"/>
    <mergeCell ref="BB9:BF9"/>
    <mergeCell ref="AC10:AG10"/>
    <mergeCell ref="AH10:AL10"/>
    <mergeCell ref="AM10:AQ10"/>
    <mergeCell ref="AR10:AV10"/>
    <mergeCell ref="BL9:BQ9"/>
    <mergeCell ref="BR9:BV9"/>
    <mergeCell ref="BW9:CB9"/>
    <mergeCell ref="BG8:BK8"/>
    <mergeCell ref="K10:P10"/>
    <mergeCell ref="BG9:BK9"/>
    <mergeCell ref="AC9:AG9"/>
    <mergeCell ref="AH9:AL9"/>
    <mergeCell ref="AM9:AQ9"/>
    <mergeCell ref="AR9:AV9"/>
    <mergeCell ref="A8:C8"/>
    <mergeCell ref="D8:E8"/>
    <mergeCell ref="F8:G8"/>
    <mergeCell ref="H8:J8"/>
    <mergeCell ref="K8:P8"/>
    <mergeCell ref="BG10:BK10"/>
    <mergeCell ref="Q10:V10"/>
    <mergeCell ref="W10:AB10"/>
    <mergeCell ref="A9:C9"/>
    <mergeCell ref="H9:J9"/>
    <mergeCell ref="Q8:V8"/>
    <mergeCell ref="W8:AB8"/>
    <mergeCell ref="AC8:AG8"/>
    <mergeCell ref="AH8:AL8"/>
    <mergeCell ref="AM8:AQ8"/>
    <mergeCell ref="AR8:AV8"/>
    <mergeCell ref="AW8:BA8"/>
    <mergeCell ref="AH11:AL11"/>
    <mergeCell ref="CC10:CG10"/>
    <mergeCell ref="CH10:CM10"/>
    <mergeCell ref="CN10:CR10"/>
    <mergeCell ref="AW9:BA9"/>
    <mergeCell ref="CN12:CR12"/>
    <mergeCell ref="CS12:CW12"/>
    <mergeCell ref="DH10:DL10"/>
    <mergeCell ref="A11:C11"/>
    <mergeCell ref="D11:E11"/>
    <mergeCell ref="F11:G11"/>
    <mergeCell ref="H11:J11"/>
    <mergeCell ref="K11:P11"/>
    <mergeCell ref="Q11:V11"/>
    <mergeCell ref="K9:P9"/>
    <mergeCell ref="Q9:V9"/>
    <mergeCell ref="W9:AB9"/>
    <mergeCell ref="BG11:BK11"/>
    <mergeCell ref="BL11:BQ11"/>
    <mergeCell ref="CX9:DB9"/>
    <mergeCell ref="DC9:DG9"/>
    <mergeCell ref="DH9:DL9"/>
    <mergeCell ref="CC9:CG9"/>
    <mergeCell ref="CH9:CM9"/>
    <mergeCell ref="AM12:AQ12"/>
    <mergeCell ref="AR12:AV12"/>
    <mergeCell ref="DH12:DL12"/>
    <mergeCell ref="CX11:DB11"/>
    <mergeCell ref="DC11:DG11"/>
    <mergeCell ref="DH11:DL11"/>
    <mergeCell ref="A10:C10"/>
    <mergeCell ref="D10:E10"/>
    <mergeCell ref="F10:G10"/>
    <mergeCell ref="H10:J10"/>
    <mergeCell ref="BL12:BQ12"/>
    <mergeCell ref="BR12:BV12"/>
    <mergeCell ref="CS10:CW10"/>
    <mergeCell ref="CX10:DB10"/>
    <mergeCell ref="DC10:DG10"/>
    <mergeCell ref="AW10:BA10"/>
    <mergeCell ref="BB10:BF10"/>
    <mergeCell ref="CX12:DB12"/>
    <mergeCell ref="DC12:DG12"/>
    <mergeCell ref="BW12:CB12"/>
    <mergeCell ref="CC12:CG12"/>
    <mergeCell ref="CH12:CM12"/>
    <mergeCell ref="W11:AB11"/>
    <mergeCell ref="AC11:AG11"/>
    <mergeCell ref="A14:C14"/>
    <mergeCell ref="D14:E14"/>
    <mergeCell ref="F14:G14"/>
    <mergeCell ref="H14:J14"/>
    <mergeCell ref="K14:P14"/>
    <mergeCell ref="Q14:V14"/>
    <mergeCell ref="AW12:BA12"/>
    <mergeCell ref="BB12:BF12"/>
    <mergeCell ref="BG13:BK13"/>
    <mergeCell ref="A12:C12"/>
    <mergeCell ref="D12:E12"/>
    <mergeCell ref="F12:G12"/>
    <mergeCell ref="H12:J12"/>
    <mergeCell ref="K12:P12"/>
    <mergeCell ref="Q12:V12"/>
    <mergeCell ref="W12:AB12"/>
    <mergeCell ref="A13:C13"/>
    <mergeCell ref="D13:E13"/>
    <mergeCell ref="F13:G13"/>
    <mergeCell ref="H13:J13"/>
    <mergeCell ref="BB13:BF13"/>
    <mergeCell ref="BG12:BK12"/>
    <mergeCell ref="AC12:AG12"/>
    <mergeCell ref="AH12:AL12"/>
    <mergeCell ref="W14:AB14"/>
    <mergeCell ref="AC14:AG14"/>
    <mergeCell ref="AH14:AL14"/>
    <mergeCell ref="CX14:DB14"/>
    <mergeCell ref="DC14:DG14"/>
    <mergeCell ref="DH14:DL14"/>
    <mergeCell ref="CS14:CW14"/>
    <mergeCell ref="BG14:BK14"/>
    <mergeCell ref="BL14:BQ14"/>
    <mergeCell ref="BR14:BV14"/>
    <mergeCell ref="BW14:CB14"/>
    <mergeCell ref="CC14:CG14"/>
    <mergeCell ref="CH14:CM14"/>
    <mergeCell ref="CN14:CR14"/>
    <mergeCell ref="AM14:AQ14"/>
    <mergeCell ref="AR14:AV14"/>
    <mergeCell ref="AW14:BA14"/>
    <mergeCell ref="BB14:BF14"/>
    <mergeCell ref="BW15:CB15"/>
    <mergeCell ref="CC15:CG15"/>
    <mergeCell ref="CH15:CM15"/>
    <mergeCell ref="CN15:CR15"/>
    <mergeCell ref="CS15:CW15"/>
    <mergeCell ref="CX15:DB15"/>
    <mergeCell ref="DC15:DG15"/>
    <mergeCell ref="DH15:DL15"/>
    <mergeCell ref="A16:C16"/>
    <mergeCell ref="D16:E16"/>
    <mergeCell ref="F16:G16"/>
    <mergeCell ref="H16:J16"/>
    <mergeCell ref="BB16:BF16"/>
    <mergeCell ref="W15:AB15"/>
    <mergeCell ref="A15:C15"/>
    <mergeCell ref="D15:E15"/>
    <mergeCell ref="F15:G15"/>
    <mergeCell ref="H15:J15"/>
    <mergeCell ref="K15:P15"/>
    <mergeCell ref="Q15:V15"/>
    <mergeCell ref="AC15:AG15"/>
    <mergeCell ref="AH15:AL15"/>
    <mergeCell ref="AM15:AQ15"/>
    <mergeCell ref="AR15:AV15"/>
    <mergeCell ref="AW15:BA15"/>
    <mergeCell ref="BB15:BF15"/>
    <mergeCell ref="BG15:BK15"/>
    <mergeCell ref="BL15:BQ15"/>
    <mergeCell ref="BR15:BV15"/>
    <mergeCell ref="BG16:BK16"/>
    <mergeCell ref="A17:C17"/>
    <mergeCell ref="D17:E17"/>
    <mergeCell ref="F17:G17"/>
    <mergeCell ref="H17:J17"/>
    <mergeCell ref="K17:P17"/>
    <mergeCell ref="Q17:V17"/>
    <mergeCell ref="W17:AB17"/>
    <mergeCell ref="AC17:AG17"/>
    <mergeCell ref="AH17:AL17"/>
    <mergeCell ref="CH17:CM17"/>
    <mergeCell ref="CN17:CR17"/>
    <mergeCell ref="CS17:CW17"/>
    <mergeCell ref="CX17:DB17"/>
    <mergeCell ref="DC17:DG17"/>
    <mergeCell ref="DH17:DL17"/>
    <mergeCell ref="A18:C18"/>
    <mergeCell ref="D18:E18"/>
    <mergeCell ref="F18:G18"/>
    <mergeCell ref="H18:J18"/>
    <mergeCell ref="K18:P18"/>
    <mergeCell ref="Q18:V18"/>
    <mergeCell ref="W18:AB18"/>
    <mergeCell ref="AM17:AQ17"/>
    <mergeCell ref="AR17:AV17"/>
    <mergeCell ref="AW17:BA17"/>
    <mergeCell ref="BB17:BF17"/>
    <mergeCell ref="BG17:BK17"/>
    <mergeCell ref="BL17:BQ17"/>
    <mergeCell ref="BR17:BV17"/>
    <mergeCell ref="BW17:CB17"/>
    <mergeCell ref="CC17:CG17"/>
    <mergeCell ref="BW18:CB18"/>
    <mergeCell ref="CC18:CG18"/>
    <mergeCell ref="CH18:CM18"/>
    <mergeCell ref="CN18:CR18"/>
    <mergeCell ref="CS18:CW18"/>
    <mergeCell ref="CX18:DB18"/>
    <mergeCell ref="DC18:DG18"/>
    <mergeCell ref="DH18:DL18"/>
    <mergeCell ref="A22:J25"/>
    <mergeCell ref="K22:V23"/>
    <mergeCell ref="W22:AG23"/>
    <mergeCell ref="AH22:AQ23"/>
    <mergeCell ref="AR22:BA23"/>
    <mergeCell ref="CH21:CM21"/>
    <mergeCell ref="CN21:CR21"/>
    <mergeCell ref="AC21:AG21"/>
    <mergeCell ref="AH21:AL21"/>
    <mergeCell ref="AM21:AQ21"/>
    <mergeCell ref="AR21:AV21"/>
    <mergeCell ref="AC18:AG18"/>
    <mergeCell ref="AH18:AL18"/>
    <mergeCell ref="AM18:AQ18"/>
    <mergeCell ref="AR18:AV18"/>
    <mergeCell ref="AW18:BA18"/>
    <mergeCell ref="BB18:BF18"/>
    <mergeCell ref="BG18:BK18"/>
    <mergeCell ref="BL18:BQ18"/>
    <mergeCell ref="BR18:BV18"/>
    <mergeCell ref="AW24:BA25"/>
    <mergeCell ref="BB22:BF23"/>
    <mergeCell ref="BG22:BK23"/>
    <mergeCell ref="BL22:BU23"/>
    <mergeCell ref="BV22:CE23"/>
    <mergeCell ref="CF22:CP23"/>
    <mergeCell ref="A20:C20"/>
    <mergeCell ref="D20:E20"/>
    <mergeCell ref="DB22:DL23"/>
    <mergeCell ref="K24:P25"/>
    <mergeCell ref="Q24:V25"/>
    <mergeCell ref="W24:AB25"/>
    <mergeCell ref="AC24:AG25"/>
    <mergeCell ref="AH24:AL25"/>
    <mergeCell ref="AM24:AQ25"/>
    <mergeCell ref="AR24:AV25"/>
    <mergeCell ref="BB24:BF25"/>
    <mergeCell ref="CW24:DA25"/>
    <mergeCell ref="DB24:DG25"/>
    <mergeCell ref="DH24:DL25"/>
    <mergeCell ref="CA24:CE25"/>
    <mergeCell ref="CF24:CK25"/>
    <mergeCell ref="CL24:CP25"/>
    <mergeCell ref="CQ24:CV25"/>
    <mergeCell ref="CQ22:DA23"/>
    <mergeCell ref="BG24:BK25"/>
    <mergeCell ref="BL24:BP25"/>
    <mergeCell ref="BQ24:BU25"/>
    <mergeCell ref="BV24:BZ25"/>
    <mergeCell ref="CL26:CP26"/>
    <mergeCell ref="CQ26:CV26"/>
    <mergeCell ref="CW26:DA26"/>
    <mergeCell ref="DB26:DG26"/>
    <mergeCell ref="DH26:DL26"/>
    <mergeCell ref="A26:C26"/>
    <mergeCell ref="D26:E26"/>
    <mergeCell ref="F26:G26"/>
    <mergeCell ref="H26:J26"/>
    <mergeCell ref="K26:P26"/>
    <mergeCell ref="Q26:V26"/>
    <mergeCell ref="W26:AB26"/>
    <mergeCell ref="AC26:AG26"/>
    <mergeCell ref="AH26:AL26"/>
    <mergeCell ref="AM26:AQ26"/>
    <mergeCell ref="AR26:AV26"/>
    <mergeCell ref="AW26:BA26"/>
    <mergeCell ref="BB26:BF26"/>
    <mergeCell ref="BG26:BK26"/>
    <mergeCell ref="BL26:BP26"/>
    <mergeCell ref="BQ26:BU26"/>
    <mergeCell ref="BV26:BZ26"/>
    <mergeCell ref="CA26:CE26"/>
    <mergeCell ref="CF26:CK26"/>
    <mergeCell ref="CQ27:CV27"/>
    <mergeCell ref="CW27:DA27"/>
    <mergeCell ref="DB27:DG27"/>
    <mergeCell ref="DH27:DL27"/>
    <mergeCell ref="CA27:CE27"/>
    <mergeCell ref="CF27:CK27"/>
    <mergeCell ref="A27:C27"/>
    <mergeCell ref="H27:J27"/>
    <mergeCell ref="K27:P27"/>
    <mergeCell ref="Q27:V27"/>
    <mergeCell ref="W27:AB27"/>
    <mergeCell ref="CL27:CP27"/>
    <mergeCell ref="BL27:BP27"/>
    <mergeCell ref="BQ27:BU27"/>
    <mergeCell ref="BV27:BZ27"/>
    <mergeCell ref="AC27:AG27"/>
    <mergeCell ref="AH27:AL27"/>
    <mergeCell ref="AM27:AQ27"/>
    <mergeCell ref="AR27:AV27"/>
    <mergeCell ref="AW27:BA27"/>
    <mergeCell ref="BB27:BF27"/>
    <mergeCell ref="BG27:BK27"/>
    <mergeCell ref="CL28:CP28"/>
    <mergeCell ref="CQ28:CV28"/>
    <mergeCell ref="CW28:DA28"/>
    <mergeCell ref="DB28:DG28"/>
    <mergeCell ref="DH28:DL28"/>
    <mergeCell ref="A29:C29"/>
    <mergeCell ref="D29:E29"/>
    <mergeCell ref="F29:G29"/>
    <mergeCell ref="H29:J29"/>
    <mergeCell ref="K29:P29"/>
    <mergeCell ref="Q29:V29"/>
    <mergeCell ref="W29:AB29"/>
    <mergeCell ref="AC29:AG29"/>
    <mergeCell ref="AH29:AL29"/>
    <mergeCell ref="A28:C28"/>
    <mergeCell ref="D28:E28"/>
    <mergeCell ref="F28:G28"/>
    <mergeCell ref="H28:J28"/>
    <mergeCell ref="K28:P28"/>
    <mergeCell ref="AC28:AG28"/>
    <mergeCell ref="AH28:AL28"/>
    <mergeCell ref="AM28:AQ28"/>
    <mergeCell ref="AR28:AV28"/>
    <mergeCell ref="A30:C30"/>
    <mergeCell ref="D30:E30"/>
    <mergeCell ref="F30:G30"/>
    <mergeCell ref="H30:J30"/>
    <mergeCell ref="K30:P30"/>
    <mergeCell ref="AW28:BA28"/>
    <mergeCell ref="BB28:BF28"/>
    <mergeCell ref="BG28:BK28"/>
    <mergeCell ref="BL28:BP28"/>
    <mergeCell ref="Q30:V30"/>
    <mergeCell ref="W30:AB30"/>
    <mergeCell ref="BQ29:BU29"/>
    <mergeCell ref="BV29:BZ29"/>
    <mergeCell ref="CA29:CE29"/>
    <mergeCell ref="CF29:CK29"/>
    <mergeCell ref="AC30:AG30"/>
    <mergeCell ref="BB30:BF30"/>
    <mergeCell ref="Q28:V28"/>
    <mergeCell ref="W28:AB28"/>
    <mergeCell ref="BQ28:BU28"/>
    <mergeCell ref="BV28:BZ28"/>
    <mergeCell ref="CA28:CE28"/>
    <mergeCell ref="CF28:CK28"/>
    <mergeCell ref="CL30:CP30"/>
    <mergeCell ref="CQ30:CV30"/>
    <mergeCell ref="CW30:DA30"/>
    <mergeCell ref="DB30:DG30"/>
    <mergeCell ref="DH30:DL30"/>
    <mergeCell ref="BG30:BK30"/>
    <mergeCell ref="CL29:CP29"/>
    <mergeCell ref="CQ29:CV29"/>
    <mergeCell ref="AM29:AQ29"/>
    <mergeCell ref="AR29:AV29"/>
    <mergeCell ref="AW29:BA29"/>
    <mergeCell ref="BB29:BF29"/>
    <mergeCell ref="BL29:BP29"/>
    <mergeCell ref="BG29:BK29"/>
    <mergeCell ref="CW29:DA29"/>
    <mergeCell ref="DB29:DG29"/>
    <mergeCell ref="DH29:DL29"/>
    <mergeCell ref="BL30:BP30"/>
    <mergeCell ref="BQ30:BU30"/>
    <mergeCell ref="BV30:BZ30"/>
    <mergeCell ref="CA30:CE30"/>
    <mergeCell ref="CF30:CK30"/>
    <mergeCell ref="AH30:AL30"/>
    <mergeCell ref="AM30:AQ30"/>
    <mergeCell ref="AR30:AV30"/>
    <mergeCell ref="AW30:BA30"/>
    <mergeCell ref="AR31:AV31"/>
    <mergeCell ref="AW31:BA31"/>
    <mergeCell ref="DB33:DG33"/>
    <mergeCell ref="DH33:DL33"/>
    <mergeCell ref="A32:C32"/>
    <mergeCell ref="D32:E32"/>
    <mergeCell ref="F32:G32"/>
    <mergeCell ref="H32:J32"/>
    <mergeCell ref="K32:P32"/>
    <mergeCell ref="Q32:V32"/>
    <mergeCell ref="W32:AB32"/>
    <mergeCell ref="AC32:AG32"/>
    <mergeCell ref="BG31:BK31"/>
    <mergeCell ref="AM33:AQ33"/>
    <mergeCell ref="AR33:AV33"/>
    <mergeCell ref="AW33:BA33"/>
    <mergeCell ref="BB33:BF33"/>
    <mergeCell ref="CW33:DA33"/>
    <mergeCell ref="BB31:BF31"/>
    <mergeCell ref="CW32:DA32"/>
    <mergeCell ref="BG33:BK33"/>
    <mergeCell ref="BL33:BP33"/>
    <mergeCell ref="AH33:AL33"/>
    <mergeCell ref="A31:C31"/>
    <mergeCell ref="D31:E31"/>
    <mergeCell ref="F31:G31"/>
    <mergeCell ref="H31:J31"/>
    <mergeCell ref="W31:AB31"/>
    <mergeCell ref="AH32:AL32"/>
    <mergeCell ref="AC31:AG31"/>
    <mergeCell ref="AH31:AL31"/>
    <mergeCell ref="AM31:AQ31"/>
    <mergeCell ref="DH32:DL32"/>
    <mergeCell ref="CQ32:CV32"/>
    <mergeCell ref="BG32:BK32"/>
    <mergeCell ref="BL32:BP32"/>
    <mergeCell ref="CL33:CP33"/>
    <mergeCell ref="BQ33:BU33"/>
    <mergeCell ref="BV33:BZ33"/>
    <mergeCell ref="CA33:CE33"/>
    <mergeCell ref="CF33:CK33"/>
    <mergeCell ref="DB32:DG32"/>
    <mergeCell ref="A33:C33"/>
    <mergeCell ref="D33:E33"/>
    <mergeCell ref="F33:G33"/>
    <mergeCell ref="H33:J33"/>
    <mergeCell ref="K33:P33"/>
    <mergeCell ref="Q33:V33"/>
    <mergeCell ref="CF36:CK36"/>
    <mergeCell ref="AC36:AG36"/>
    <mergeCell ref="AH36:AL36"/>
    <mergeCell ref="AM36:AQ36"/>
    <mergeCell ref="BG34:BK34"/>
    <mergeCell ref="AC33:AG33"/>
    <mergeCell ref="BG36:BK36"/>
    <mergeCell ref="BL36:BP36"/>
    <mergeCell ref="BQ36:BU36"/>
    <mergeCell ref="BV36:BZ36"/>
    <mergeCell ref="CA36:CE36"/>
    <mergeCell ref="BQ32:BU32"/>
    <mergeCell ref="BV32:BZ32"/>
    <mergeCell ref="CA32:CE32"/>
    <mergeCell ref="CF32:CK32"/>
    <mergeCell ref="CL32:CP32"/>
    <mergeCell ref="AM32:AQ32"/>
    <mergeCell ref="AR32:AV32"/>
    <mergeCell ref="AW32:BA32"/>
    <mergeCell ref="BB32:BF32"/>
    <mergeCell ref="CQ33:CV33"/>
    <mergeCell ref="F35:G35"/>
    <mergeCell ref="H35:J35"/>
    <mergeCell ref="K35:P35"/>
    <mergeCell ref="Q35:V35"/>
    <mergeCell ref="W35:AB35"/>
    <mergeCell ref="AC35:AG35"/>
    <mergeCell ref="AH35:AL35"/>
    <mergeCell ref="AC34:AG34"/>
    <mergeCell ref="AH34:AL34"/>
    <mergeCell ref="W33:AB33"/>
    <mergeCell ref="A38:C38"/>
    <mergeCell ref="D38:E38"/>
    <mergeCell ref="DH35:DL35"/>
    <mergeCell ref="A36:C36"/>
    <mergeCell ref="D36:E36"/>
    <mergeCell ref="F36:G36"/>
    <mergeCell ref="H36:J36"/>
    <mergeCell ref="K36:P36"/>
    <mergeCell ref="A34:C34"/>
    <mergeCell ref="D34:E34"/>
    <mergeCell ref="F34:G34"/>
    <mergeCell ref="H34:J34"/>
    <mergeCell ref="W34:AB34"/>
    <mergeCell ref="AR36:AV36"/>
    <mergeCell ref="Q36:V36"/>
    <mergeCell ref="W36:AB36"/>
    <mergeCell ref="AM34:AQ34"/>
    <mergeCell ref="AR34:AV34"/>
    <mergeCell ref="AW34:BA34"/>
    <mergeCell ref="BB34:BF34"/>
    <mergeCell ref="CW35:DA35"/>
    <mergeCell ref="DB35:DG35"/>
    <mergeCell ref="BQ35:BU35"/>
    <mergeCell ref="BV35:BZ35"/>
    <mergeCell ref="CL36:CP36"/>
    <mergeCell ref="CQ36:CV36"/>
    <mergeCell ref="CW36:DA36"/>
    <mergeCell ref="DB36:DG36"/>
    <mergeCell ref="DH36:DL36"/>
    <mergeCell ref="A35:C35"/>
    <mergeCell ref="D35:E35"/>
    <mergeCell ref="CL35:CP35"/>
    <mergeCell ref="CQ35:CV35"/>
    <mergeCell ref="AM35:AQ35"/>
    <mergeCell ref="AR35:AV35"/>
    <mergeCell ref="AW35:BA35"/>
    <mergeCell ref="BB35:BF35"/>
    <mergeCell ref="BG35:BK35"/>
    <mergeCell ref="BL35:BP35"/>
    <mergeCell ref="AW36:BA36"/>
    <mergeCell ref="BB36:BF36"/>
    <mergeCell ref="CA35:CE35"/>
    <mergeCell ref="CF35:CK35"/>
    <mergeCell ref="A40:J43"/>
    <mergeCell ref="K40:T41"/>
    <mergeCell ref="U40:AD41"/>
    <mergeCell ref="AE40:AN41"/>
    <mergeCell ref="AO40:AW41"/>
    <mergeCell ref="CE42:CI43"/>
    <mergeCell ref="CJ42:CM43"/>
    <mergeCell ref="CN42:CR43"/>
    <mergeCell ref="AX42:BA43"/>
    <mergeCell ref="AX40:BF41"/>
    <mergeCell ref="BG40:BP41"/>
    <mergeCell ref="BQ40:BZ41"/>
    <mergeCell ref="CA40:CI41"/>
    <mergeCell ref="CJ40:CR41"/>
    <mergeCell ref="AE42:AI43"/>
    <mergeCell ref="AJ42:AN43"/>
    <mergeCell ref="AO42:AR43"/>
    <mergeCell ref="AS42:AW43"/>
    <mergeCell ref="K42:O43"/>
    <mergeCell ref="P42:T43"/>
    <mergeCell ref="U42:Y43"/>
    <mergeCell ref="Z42:AD43"/>
    <mergeCell ref="DC40:DL41"/>
    <mergeCell ref="CS42:CW43"/>
    <mergeCell ref="CX42:DB43"/>
    <mergeCell ref="DC42:DG43"/>
    <mergeCell ref="BB42:BF43"/>
    <mergeCell ref="BG42:BK43"/>
    <mergeCell ref="BL42:BP43"/>
    <mergeCell ref="BQ42:BU43"/>
    <mergeCell ref="BV42:BZ43"/>
    <mergeCell ref="CA42:CD43"/>
    <mergeCell ref="CS40:DB41"/>
    <mergeCell ref="DH42:DL43"/>
    <mergeCell ref="BB44:BF44"/>
    <mergeCell ref="BG44:BK44"/>
    <mergeCell ref="P44:T44"/>
    <mergeCell ref="U44:Y44"/>
    <mergeCell ref="Z44:AD44"/>
    <mergeCell ref="AE44:AI44"/>
    <mergeCell ref="A45:C45"/>
    <mergeCell ref="H45:J45"/>
    <mergeCell ref="K45:O45"/>
    <mergeCell ref="P45:T45"/>
    <mergeCell ref="U45:Y45"/>
    <mergeCell ref="A44:C44"/>
    <mergeCell ref="D44:E44"/>
    <mergeCell ref="F44:G44"/>
    <mergeCell ref="H44:J44"/>
    <mergeCell ref="K44:O44"/>
    <mergeCell ref="CX44:DB44"/>
    <mergeCell ref="DC44:DG44"/>
    <mergeCell ref="DH44:DL44"/>
    <mergeCell ref="CE44:CI44"/>
    <mergeCell ref="CJ44:CM44"/>
    <mergeCell ref="DH45:DL45"/>
    <mergeCell ref="AJ45:AN45"/>
    <mergeCell ref="AO45:AR45"/>
    <mergeCell ref="AS45:AW45"/>
    <mergeCell ref="AX45:BA45"/>
    <mergeCell ref="CN44:CR44"/>
    <mergeCell ref="CS44:CW44"/>
    <mergeCell ref="BG45:BK45"/>
    <mergeCell ref="BL45:BP45"/>
    <mergeCell ref="BQ45:BU45"/>
    <mergeCell ref="BV45:BZ45"/>
    <mergeCell ref="BL44:BP44"/>
    <mergeCell ref="BQ44:BU44"/>
    <mergeCell ref="BV44:BZ44"/>
    <mergeCell ref="CA44:CD44"/>
    <mergeCell ref="AJ44:AN44"/>
    <mergeCell ref="AO44:AR44"/>
    <mergeCell ref="AS44:AW44"/>
    <mergeCell ref="AX44:BA44"/>
    <mergeCell ref="CE45:CI45"/>
    <mergeCell ref="CJ45:CM45"/>
    <mergeCell ref="CN45:CR45"/>
    <mergeCell ref="CS45:CW45"/>
    <mergeCell ref="CX45:DB45"/>
    <mergeCell ref="DC45:DG45"/>
    <mergeCell ref="BB45:BF45"/>
    <mergeCell ref="A46:C46"/>
    <mergeCell ref="D46:E46"/>
    <mergeCell ref="F46:G46"/>
    <mergeCell ref="H46:J46"/>
    <mergeCell ref="U46:Y46"/>
    <mergeCell ref="Z46:AD46"/>
    <mergeCell ref="CA45:CD45"/>
    <mergeCell ref="Z45:AD45"/>
    <mergeCell ref="AE45:AI45"/>
    <mergeCell ref="A47:C47"/>
    <mergeCell ref="D47:E47"/>
    <mergeCell ref="F47:G47"/>
    <mergeCell ref="H47:J47"/>
    <mergeCell ref="K47:O47"/>
    <mergeCell ref="P47:T47"/>
    <mergeCell ref="U47:Y47"/>
    <mergeCell ref="AE46:AH46"/>
    <mergeCell ref="BG46:BJ46"/>
    <mergeCell ref="AS50:AW50"/>
    <mergeCell ref="DH47:DL47"/>
    <mergeCell ref="A48:C48"/>
    <mergeCell ref="D48:E48"/>
    <mergeCell ref="F48:G48"/>
    <mergeCell ref="H48:J48"/>
    <mergeCell ref="K48:O48"/>
    <mergeCell ref="BL47:BP47"/>
    <mergeCell ref="BQ47:BU47"/>
    <mergeCell ref="BV47:BZ47"/>
    <mergeCell ref="CA47:CD47"/>
    <mergeCell ref="Z47:AD47"/>
    <mergeCell ref="AE47:AI47"/>
    <mergeCell ref="CN47:CR47"/>
    <mergeCell ref="CS47:CW47"/>
    <mergeCell ref="CX47:DB47"/>
    <mergeCell ref="DC47:DG47"/>
    <mergeCell ref="CE47:CI47"/>
    <mergeCell ref="CJ47:CM47"/>
    <mergeCell ref="AJ47:AN47"/>
    <mergeCell ref="AO47:AR47"/>
    <mergeCell ref="DH46:DL46"/>
    <mergeCell ref="DC48:DG48"/>
    <mergeCell ref="DH48:DL48"/>
    <mergeCell ref="A49:C49"/>
    <mergeCell ref="D49:E49"/>
    <mergeCell ref="F49:G49"/>
    <mergeCell ref="H49:J49"/>
    <mergeCell ref="U49:Y49"/>
    <mergeCell ref="DC49:DG49"/>
    <mergeCell ref="DH49:DL49"/>
    <mergeCell ref="CX48:DB48"/>
    <mergeCell ref="AS47:AW47"/>
    <mergeCell ref="AX47:BA47"/>
    <mergeCell ref="BB47:BF47"/>
    <mergeCell ref="BG47:BK47"/>
    <mergeCell ref="DC46:DG46"/>
    <mergeCell ref="BG48:BK48"/>
    <mergeCell ref="BL48:BP48"/>
    <mergeCell ref="BQ48:BU48"/>
    <mergeCell ref="BV48:BZ48"/>
    <mergeCell ref="CA48:CD48"/>
    <mergeCell ref="CE48:CI48"/>
    <mergeCell ref="CJ48:CM48"/>
    <mergeCell ref="CN48:CR48"/>
    <mergeCell ref="CS48:CW48"/>
    <mergeCell ref="P48:T48"/>
    <mergeCell ref="U48:Y48"/>
    <mergeCell ref="Z48:AD48"/>
    <mergeCell ref="AE48:AI48"/>
    <mergeCell ref="AJ48:AN48"/>
    <mergeCell ref="AO48:AR48"/>
    <mergeCell ref="AS48:AW48"/>
    <mergeCell ref="AX48:BA48"/>
    <mergeCell ref="BB48:BF48"/>
    <mergeCell ref="DH50:DL50"/>
    <mergeCell ref="A51:C51"/>
    <mergeCell ref="D51:E51"/>
    <mergeCell ref="F51:G51"/>
    <mergeCell ref="H51:J51"/>
    <mergeCell ref="K51:O51"/>
    <mergeCell ref="P51:T51"/>
    <mergeCell ref="U51:Y51"/>
    <mergeCell ref="Z51:AD51"/>
    <mergeCell ref="CA50:CD50"/>
    <mergeCell ref="AJ51:AN51"/>
    <mergeCell ref="AO51:AR51"/>
    <mergeCell ref="AS51:AW51"/>
    <mergeCell ref="AX51:BA51"/>
    <mergeCell ref="BB51:BF51"/>
    <mergeCell ref="DC50:DG50"/>
    <mergeCell ref="CE50:CI50"/>
    <mergeCell ref="CJ50:CM50"/>
    <mergeCell ref="CN50:CR50"/>
    <mergeCell ref="CS50:CW50"/>
    <mergeCell ref="BG50:BK50"/>
    <mergeCell ref="BL50:BP50"/>
    <mergeCell ref="BQ50:BU50"/>
    <mergeCell ref="BV50:BZ50"/>
    <mergeCell ref="BL51:BP51"/>
    <mergeCell ref="A50:C50"/>
    <mergeCell ref="P54:T54"/>
    <mergeCell ref="U54:Y54"/>
    <mergeCell ref="Z54:AD54"/>
    <mergeCell ref="AE54:AI54"/>
    <mergeCell ref="AJ54:AN54"/>
    <mergeCell ref="CX50:DB50"/>
    <mergeCell ref="AX50:BA50"/>
    <mergeCell ref="BB50:BF50"/>
    <mergeCell ref="CJ51:CM51"/>
    <mergeCell ref="CN51:CR51"/>
    <mergeCell ref="CS51:CW51"/>
    <mergeCell ref="CX51:DB51"/>
    <mergeCell ref="U50:Y50"/>
    <mergeCell ref="Z50:AD50"/>
    <mergeCell ref="AE50:AI50"/>
    <mergeCell ref="AJ50:AN50"/>
    <mergeCell ref="AO50:AR50"/>
    <mergeCell ref="D50:E50"/>
    <mergeCell ref="F50:G50"/>
    <mergeCell ref="H50:J50"/>
    <mergeCell ref="K50:O50"/>
    <mergeCell ref="P50:T50"/>
    <mergeCell ref="A52:C52"/>
    <mergeCell ref="D52:E52"/>
    <mergeCell ref="F52:G52"/>
    <mergeCell ref="H52:J52"/>
    <mergeCell ref="U52:Y52"/>
    <mergeCell ref="A53:C53"/>
    <mergeCell ref="D53:E53"/>
    <mergeCell ref="F53:G53"/>
    <mergeCell ref="H53:J53"/>
    <mergeCell ref="K53:O53"/>
    <mergeCell ref="P53:T53"/>
    <mergeCell ref="DC53:DG53"/>
    <mergeCell ref="DH53:DL53"/>
    <mergeCell ref="AE51:AI51"/>
    <mergeCell ref="CX54:DB54"/>
    <mergeCell ref="DC54:DG54"/>
    <mergeCell ref="DH54:DL54"/>
    <mergeCell ref="BV54:BZ54"/>
    <mergeCell ref="CA54:CD54"/>
    <mergeCell ref="CE54:CI54"/>
    <mergeCell ref="CJ54:CM54"/>
    <mergeCell ref="AE53:AI53"/>
    <mergeCell ref="AO54:AR54"/>
    <mergeCell ref="BQ51:BU51"/>
    <mergeCell ref="BV51:BZ51"/>
    <mergeCell ref="CA51:CD51"/>
    <mergeCell ref="CE51:CI51"/>
    <mergeCell ref="DH52:DL52"/>
    <mergeCell ref="DC52:DG52"/>
    <mergeCell ref="CN53:CR53"/>
    <mergeCell ref="CS53:CW53"/>
    <mergeCell ref="CX53:DB53"/>
    <mergeCell ref="DC51:DG51"/>
    <mergeCell ref="DH51:DL51"/>
    <mergeCell ref="BG51:BK51"/>
    <mergeCell ref="BV53:BZ53"/>
    <mergeCell ref="CA53:CD53"/>
    <mergeCell ref="CE53:CI53"/>
    <mergeCell ref="CJ53:CM53"/>
    <mergeCell ref="CN54:CR54"/>
    <mergeCell ref="CS54:CW54"/>
    <mergeCell ref="A54:C54"/>
    <mergeCell ref="D54:E54"/>
    <mergeCell ref="F54:G54"/>
    <mergeCell ref="H54:J54"/>
    <mergeCell ref="K54:O54"/>
    <mergeCell ref="AS54:AW54"/>
    <mergeCell ref="AX54:BA54"/>
    <mergeCell ref="BB54:BF54"/>
    <mergeCell ref="U53:Y53"/>
    <mergeCell ref="Z53:AD53"/>
    <mergeCell ref="BG54:BK54"/>
    <mergeCell ref="BL54:BP54"/>
    <mergeCell ref="BQ54:BU54"/>
    <mergeCell ref="AJ53:AN53"/>
    <mergeCell ref="AO53:AR53"/>
    <mergeCell ref="AS53:AW53"/>
    <mergeCell ref="AX53:BA53"/>
    <mergeCell ref="BB53:BF53"/>
    <mergeCell ref="BG53:BK53"/>
    <mergeCell ref="BL53:BP53"/>
    <mergeCell ref="BQ53:BU5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r:id="rId1"/>
  <headerFooter differentOddEven="1">
    <evenHeader>&amp;R&amp;"ＭＳ 明朝,標準" 17 保健及び衛生</evenHeader>
    <firstHeader xml:space="preserve">&amp;C&amp;"ＭＳ ゴシック,太字"&amp;18
</firstHeader>
  </headerFooter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GridLines="0" zoomScale="85" zoomScaleNormal="85" zoomScaleSheetLayoutView="100" workbookViewId="0">
      <selection sqref="A1:J2"/>
    </sheetView>
  </sheetViews>
  <sheetFormatPr defaultColWidth="7.5" defaultRowHeight="7.9" customHeight="1" x14ac:dyDescent="0.4"/>
  <cols>
    <col min="1" max="1" width="6" style="67" customWidth="1"/>
    <col min="2" max="3" width="4.5" style="67" customWidth="1"/>
    <col min="4" max="5" width="13.5" style="67" customWidth="1"/>
    <col min="6" max="6" width="15" style="67" customWidth="1"/>
    <col min="7" max="8" width="7.5" style="67" customWidth="1"/>
    <col min="9" max="9" width="9" style="67" customWidth="1"/>
    <col min="10" max="10" width="4.5" style="67" customWidth="1"/>
    <col min="11" max="11" width="13.5" style="67" customWidth="1"/>
    <col min="12" max="12" width="9" style="67" customWidth="1"/>
    <col min="13" max="13" width="4.5" style="67" customWidth="1"/>
    <col min="14" max="14" width="13.5" style="67" customWidth="1"/>
    <col min="15" max="15" width="10.5" style="67" customWidth="1"/>
    <col min="16" max="16" width="4.5" style="67" customWidth="1"/>
    <col min="17" max="17" width="10.5" style="67" customWidth="1"/>
    <col min="18" max="18" width="4.5" style="67" customWidth="1"/>
    <col min="19" max="19" width="10.5" style="67" customWidth="1"/>
    <col min="20" max="20" width="4.5" style="67" customWidth="1"/>
    <col min="21" max="16384" width="7.5" style="67"/>
  </cols>
  <sheetData>
    <row r="1" spans="1:20" ht="12" customHeight="1" x14ac:dyDescent="0.4">
      <c r="A1" s="490" t="s">
        <v>117</v>
      </c>
      <c r="B1" s="490"/>
      <c r="C1" s="490"/>
      <c r="D1" s="490"/>
      <c r="E1" s="490"/>
      <c r="F1" s="490"/>
      <c r="G1" s="490"/>
      <c r="H1" s="490"/>
      <c r="I1" s="490"/>
      <c r="J1" s="490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12" customHeight="1" x14ac:dyDescent="0.4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12" customHeight="1" x14ac:dyDescent="0.4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3" t="s">
        <v>116</v>
      </c>
    </row>
    <row r="4" spans="1:20" ht="24" customHeight="1" x14ac:dyDescent="0.4">
      <c r="A4" s="491" t="s">
        <v>1</v>
      </c>
      <c r="B4" s="488"/>
      <c r="C4" s="488"/>
      <c r="D4" s="81" t="s">
        <v>115</v>
      </c>
      <c r="E4" s="81" t="s">
        <v>114</v>
      </c>
      <c r="F4" s="81" t="s">
        <v>113</v>
      </c>
      <c r="G4" s="489" t="s">
        <v>112</v>
      </c>
      <c r="H4" s="491"/>
      <c r="I4" s="488" t="s">
        <v>111</v>
      </c>
      <c r="J4" s="489"/>
      <c r="K4" s="82" t="s">
        <v>110</v>
      </c>
      <c r="L4" s="488" t="s">
        <v>109</v>
      </c>
      <c r="M4" s="488"/>
      <c r="N4" s="81" t="s">
        <v>108</v>
      </c>
      <c r="O4" s="488" t="s">
        <v>107</v>
      </c>
      <c r="P4" s="488"/>
      <c r="Q4" s="488" t="s">
        <v>106</v>
      </c>
      <c r="R4" s="488"/>
      <c r="S4" s="488" t="s">
        <v>105</v>
      </c>
      <c r="T4" s="489"/>
    </row>
    <row r="5" spans="1:20" ht="24" customHeight="1" x14ac:dyDescent="0.4">
      <c r="A5" s="80" t="s">
        <v>104</v>
      </c>
      <c r="B5" s="79">
        <v>30</v>
      </c>
      <c r="C5" s="78" t="s">
        <v>22</v>
      </c>
      <c r="D5" s="14">
        <v>234</v>
      </c>
      <c r="E5" s="75">
        <v>600</v>
      </c>
      <c r="F5" s="75">
        <v>108</v>
      </c>
      <c r="G5" s="75">
        <v>534</v>
      </c>
      <c r="H5" s="77">
        <v>4</v>
      </c>
      <c r="I5" s="75">
        <v>14</v>
      </c>
      <c r="J5" s="77">
        <v>4</v>
      </c>
      <c r="K5" s="75">
        <v>25</v>
      </c>
      <c r="L5" s="75">
        <v>104</v>
      </c>
      <c r="M5" s="77">
        <v>8</v>
      </c>
      <c r="N5" s="75">
        <v>7</v>
      </c>
      <c r="O5" s="75">
        <v>36</v>
      </c>
      <c r="P5" s="75"/>
      <c r="Q5" s="75">
        <v>68</v>
      </c>
      <c r="R5" s="76"/>
      <c r="S5" s="75">
        <v>2</v>
      </c>
      <c r="T5" s="77"/>
    </row>
    <row r="6" spans="1:20" ht="24" customHeight="1" x14ac:dyDescent="0.4">
      <c r="A6" s="80" t="s">
        <v>103</v>
      </c>
      <c r="B6" s="79" t="s">
        <v>102</v>
      </c>
      <c r="C6" s="78"/>
      <c r="D6" s="14">
        <v>234</v>
      </c>
      <c r="E6" s="75">
        <v>600</v>
      </c>
      <c r="F6" s="75">
        <v>111</v>
      </c>
      <c r="G6" s="75">
        <v>554</v>
      </c>
      <c r="H6" s="77">
        <v>5</v>
      </c>
      <c r="I6" s="75">
        <v>14</v>
      </c>
      <c r="J6" s="77">
        <v>3</v>
      </c>
      <c r="K6" s="75">
        <v>27</v>
      </c>
      <c r="L6" s="75">
        <v>121</v>
      </c>
      <c r="M6" s="77">
        <v>7</v>
      </c>
      <c r="N6" s="75">
        <v>8</v>
      </c>
      <c r="O6" s="75">
        <v>38</v>
      </c>
      <c r="P6" s="76">
        <v>1</v>
      </c>
      <c r="Q6" s="75">
        <v>52</v>
      </c>
      <c r="R6" s="74"/>
      <c r="S6" s="75">
        <v>2</v>
      </c>
      <c r="T6" s="74"/>
    </row>
    <row r="7" spans="1:20" ht="24" customHeight="1" x14ac:dyDescent="0.4">
      <c r="A7" s="80"/>
      <c r="B7" s="79">
        <v>2</v>
      </c>
      <c r="C7" s="78"/>
      <c r="D7" s="14">
        <v>234</v>
      </c>
      <c r="E7" s="75">
        <v>600</v>
      </c>
      <c r="F7" s="75">
        <v>130</v>
      </c>
      <c r="G7" s="75">
        <v>559</v>
      </c>
      <c r="H7" s="77">
        <v>3</v>
      </c>
      <c r="I7" s="75">
        <v>11</v>
      </c>
      <c r="J7" s="77">
        <v>2</v>
      </c>
      <c r="K7" s="75">
        <v>29</v>
      </c>
      <c r="L7" s="75">
        <v>128</v>
      </c>
      <c r="M7" s="77">
        <v>10</v>
      </c>
      <c r="N7" s="75">
        <v>8</v>
      </c>
      <c r="O7" s="75">
        <v>39</v>
      </c>
      <c r="P7" s="76">
        <v>2</v>
      </c>
      <c r="Q7" s="75">
        <v>57</v>
      </c>
      <c r="R7" s="74"/>
      <c r="S7" s="75">
        <v>4</v>
      </c>
      <c r="T7" s="74"/>
    </row>
    <row r="8" spans="1:20" ht="24" customHeight="1" x14ac:dyDescent="0.4">
      <c r="A8" s="80"/>
      <c r="B8" s="79">
        <v>3</v>
      </c>
      <c r="C8" s="78"/>
      <c r="D8" s="14">
        <v>234</v>
      </c>
      <c r="E8" s="75">
        <v>600</v>
      </c>
      <c r="F8" s="75">
        <v>121</v>
      </c>
      <c r="G8" s="75">
        <v>546</v>
      </c>
      <c r="H8" s="77">
        <v>3</v>
      </c>
      <c r="I8" s="75">
        <v>11</v>
      </c>
      <c r="J8" s="77">
        <v>1</v>
      </c>
      <c r="K8" s="75">
        <v>29</v>
      </c>
      <c r="L8" s="75">
        <v>128</v>
      </c>
      <c r="M8" s="77">
        <v>8</v>
      </c>
      <c r="N8" s="75">
        <v>8</v>
      </c>
      <c r="O8" s="75">
        <v>38</v>
      </c>
      <c r="P8" s="76">
        <v>2</v>
      </c>
      <c r="Q8" s="75">
        <v>59</v>
      </c>
      <c r="R8" s="74"/>
      <c r="S8" s="75">
        <v>2</v>
      </c>
      <c r="T8" s="74"/>
    </row>
    <row r="9" spans="1:20" ht="24" customHeight="1" x14ac:dyDescent="0.4">
      <c r="A9" s="73"/>
      <c r="B9" s="72">
        <v>4</v>
      </c>
      <c r="C9" s="71"/>
      <c r="D9" s="16">
        <v>234</v>
      </c>
      <c r="E9" s="17">
        <v>600</v>
      </c>
      <c r="F9" s="17">
        <v>132</v>
      </c>
      <c r="G9" s="17">
        <v>553</v>
      </c>
      <c r="H9" s="70">
        <v>4</v>
      </c>
      <c r="I9" s="17">
        <v>9</v>
      </c>
      <c r="J9" s="70">
        <v>1</v>
      </c>
      <c r="K9" s="17">
        <v>28</v>
      </c>
      <c r="L9" s="17">
        <v>136</v>
      </c>
      <c r="M9" s="70">
        <v>8</v>
      </c>
      <c r="N9" s="17">
        <v>9</v>
      </c>
      <c r="O9" s="17">
        <v>37</v>
      </c>
      <c r="P9" s="69">
        <v>2</v>
      </c>
      <c r="Q9" s="17">
        <v>61</v>
      </c>
      <c r="R9" s="68"/>
      <c r="S9" s="17">
        <v>3</v>
      </c>
      <c r="T9" s="68"/>
    </row>
    <row r="10" spans="1:20" ht="12" customHeight="1" x14ac:dyDescent="0.4">
      <c r="A10" s="67" t="s">
        <v>101</v>
      </c>
    </row>
    <row r="11" spans="1:20" ht="12" customHeight="1" x14ac:dyDescent="0.4">
      <c r="A11" s="67" t="s">
        <v>100</v>
      </c>
    </row>
    <row r="12" spans="1:20" s="42" customFormat="1" ht="12" customHeight="1" x14ac:dyDescent="0.15">
      <c r="K12" s="67"/>
    </row>
    <row r="13" spans="1:20" ht="12" customHeight="1" x14ac:dyDescent="0.4"/>
    <row r="14" spans="1:20" ht="12" customHeight="1" x14ac:dyDescent="0.4"/>
    <row r="15" spans="1:20" ht="12" customHeight="1" x14ac:dyDescent="0.4"/>
    <row r="16" spans="1:20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</sheetData>
  <mergeCells count="8">
    <mergeCell ref="Q4:R4"/>
    <mergeCell ref="S4:T4"/>
    <mergeCell ref="A1:J2"/>
    <mergeCell ref="A4:C4"/>
    <mergeCell ref="I4:J4"/>
    <mergeCell ref="G4:H4"/>
    <mergeCell ref="L4:M4"/>
    <mergeCell ref="O4:P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r:id="rId1"/>
  <headerFooter differentOddEven="1">
    <evenHeader>&amp;R&amp;"ＭＳ 明朝,標準" 17 保健及び衛生</evenHeader>
    <firstHeader xml:space="preserve">&amp;C&amp;"ＭＳ ゴシック,太字"&amp;18
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25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114" width="1.5" style="67" customWidth="1"/>
    <col min="115" max="16384" width="7.5" style="67"/>
  </cols>
  <sheetData>
    <row r="1" spans="1:114" s="42" customFormat="1" ht="12" customHeight="1" x14ac:dyDescent="0.15">
      <c r="A1" s="497" t="s">
        <v>351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  <c r="AH1" s="497"/>
      <c r="AI1" s="497"/>
      <c r="AJ1" s="497"/>
      <c r="AK1" s="497"/>
      <c r="AL1" s="497"/>
      <c r="AM1" s="497"/>
      <c r="AN1" s="497"/>
      <c r="AO1" s="497"/>
      <c r="AP1" s="497"/>
      <c r="AQ1" s="497"/>
      <c r="AR1" s="497"/>
      <c r="AS1" s="497"/>
      <c r="AT1" s="497"/>
      <c r="AU1" s="497"/>
      <c r="AV1" s="497"/>
      <c r="AW1" s="497"/>
      <c r="AX1" s="497"/>
      <c r="AY1" s="497"/>
      <c r="AZ1" s="497"/>
      <c r="BA1" s="497"/>
      <c r="BB1" s="497"/>
      <c r="BC1" s="497"/>
      <c r="BD1" s="497"/>
      <c r="BE1" s="497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200"/>
      <c r="CV1" s="200"/>
      <c r="CW1" s="200"/>
      <c r="CX1" s="200"/>
      <c r="CY1" s="200"/>
      <c r="CZ1" s="200"/>
      <c r="DA1" s="200"/>
      <c r="DB1" s="200"/>
      <c r="DC1" s="200"/>
      <c r="DD1" s="200"/>
      <c r="DE1" s="200"/>
      <c r="DF1" s="200"/>
      <c r="DG1" s="200"/>
      <c r="DH1" s="200"/>
      <c r="DI1" s="200"/>
      <c r="DJ1" s="200"/>
    </row>
    <row r="2" spans="1:114" s="42" customFormat="1" ht="12" customHeight="1" x14ac:dyDescent="0.15">
      <c r="A2" s="497"/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  <c r="AP2" s="497"/>
      <c r="AQ2" s="497"/>
      <c r="AR2" s="497"/>
      <c r="AS2" s="497"/>
      <c r="AT2" s="497"/>
      <c r="AU2" s="497"/>
      <c r="AV2" s="497"/>
      <c r="AW2" s="497"/>
      <c r="AX2" s="497"/>
      <c r="AY2" s="497"/>
      <c r="AZ2" s="497"/>
      <c r="BA2" s="497"/>
      <c r="BB2" s="497"/>
      <c r="BC2" s="497"/>
      <c r="BD2" s="497"/>
      <c r="BE2" s="497"/>
      <c r="BF2" s="200"/>
      <c r="BG2" s="200"/>
      <c r="BH2" s="200"/>
      <c r="BI2" s="200"/>
      <c r="BJ2" s="200"/>
      <c r="BK2" s="200"/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0"/>
      <c r="CC2" s="200"/>
      <c r="CD2" s="200"/>
      <c r="CE2" s="200"/>
      <c r="CF2" s="200"/>
      <c r="CG2" s="200"/>
      <c r="CH2" s="200"/>
      <c r="CI2" s="200"/>
      <c r="CJ2" s="200"/>
      <c r="CK2" s="200"/>
      <c r="CL2" s="200"/>
      <c r="CM2" s="200"/>
      <c r="CN2" s="200"/>
      <c r="CO2" s="200"/>
      <c r="CP2" s="200"/>
      <c r="CQ2" s="200"/>
      <c r="CR2" s="200"/>
      <c r="CS2" s="200"/>
      <c r="CT2" s="200"/>
      <c r="CU2" s="200"/>
      <c r="CV2" s="200"/>
      <c r="CW2" s="200"/>
      <c r="CX2" s="200"/>
      <c r="CY2" s="200"/>
      <c r="CZ2" s="200"/>
      <c r="DA2" s="200"/>
      <c r="DB2" s="200"/>
      <c r="DC2" s="200"/>
      <c r="DD2" s="200"/>
      <c r="DE2" s="200"/>
      <c r="DF2" s="200"/>
      <c r="DG2" s="200"/>
      <c r="DH2" s="200"/>
      <c r="DI2" s="200"/>
      <c r="DJ2" s="200"/>
    </row>
    <row r="3" spans="1:114" s="42" customFormat="1" ht="12" customHeight="1" x14ac:dyDescent="0.15">
      <c r="A3" s="199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199"/>
      <c r="BU3" s="199"/>
      <c r="BV3" s="199"/>
      <c r="BW3" s="199"/>
      <c r="BX3" s="199"/>
      <c r="BY3" s="199"/>
      <c r="BZ3" s="199"/>
      <c r="CA3" s="199"/>
      <c r="CB3" s="199"/>
      <c r="CC3" s="199"/>
      <c r="CD3" s="199"/>
      <c r="CE3" s="199"/>
      <c r="CF3" s="199"/>
      <c r="CG3" s="199"/>
      <c r="CH3" s="199"/>
      <c r="CI3" s="199"/>
      <c r="CJ3" s="199"/>
      <c r="CK3" s="199"/>
      <c r="CL3" s="199"/>
      <c r="CM3" s="199"/>
      <c r="CN3" s="199"/>
      <c r="CO3" s="199"/>
      <c r="CP3" s="199"/>
      <c r="CQ3" s="199"/>
      <c r="CR3" s="199"/>
      <c r="CS3" s="199"/>
      <c r="CT3" s="199"/>
      <c r="CU3" s="199"/>
      <c r="CV3" s="199"/>
      <c r="CW3" s="199"/>
      <c r="CX3" s="199"/>
      <c r="CY3" s="199"/>
      <c r="CZ3" s="199"/>
      <c r="DA3" s="199"/>
      <c r="DB3" s="199"/>
      <c r="DC3" s="199"/>
      <c r="DD3" s="199"/>
      <c r="DE3" s="199"/>
      <c r="DF3" s="199"/>
      <c r="DG3" s="199"/>
      <c r="DH3" s="199"/>
      <c r="DI3" s="199"/>
      <c r="DJ3" s="199"/>
    </row>
    <row r="4" spans="1:114" s="42" customFormat="1" ht="12" customHeight="1" x14ac:dyDescent="0.15">
      <c r="A4" s="498" t="s">
        <v>73</v>
      </c>
      <c r="B4" s="498"/>
      <c r="C4" s="498"/>
      <c r="D4" s="498"/>
      <c r="E4" s="498"/>
      <c r="F4" s="498"/>
      <c r="G4" s="498"/>
      <c r="H4" s="498"/>
      <c r="I4" s="498"/>
      <c r="J4" s="499"/>
      <c r="K4" s="502" t="s">
        <v>5</v>
      </c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4"/>
      <c r="AA4" s="505" t="s">
        <v>350</v>
      </c>
      <c r="AB4" s="506"/>
      <c r="AC4" s="506"/>
      <c r="AD4" s="506"/>
      <c r="AE4" s="506"/>
      <c r="AF4" s="506"/>
      <c r="AG4" s="506"/>
      <c r="AH4" s="506"/>
      <c r="AI4" s="506"/>
      <c r="AJ4" s="506"/>
      <c r="AK4" s="506"/>
      <c r="AL4" s="506"/>
      <c r="AM4" s="506"/>
      <c r="AN4" s="506"/>
      <c r="AO4" s="506"/>
      <c r="AP4" s="507"/>
      <c r="AQ4" s="502" t="s">
        <v>96</v>
      </c>
      <c r="AR4" s="503"/>
      <c r="AS4" s="503"/>
      <c r="AT4" s="503"/>
      <c r="AU4" s="503"/>
      <c r="AV4" s="503"/>
      <c r="AW4" s="503"/>
      <c r="AX4" s="503"/>
      <c r="AY4" s="503"/>
      <c r="AZ4" s="503"/>
      <c r="BA4" s="503"/>
      <c r="BB4" s="503"/>
      <c r="BC4" s="503"/>
      <c r="BD4" s="503"/>
      <c r="BE4" s="503"/>
      <c r="BF4" s="503" t="s">
        <v>349</v>
      </c>
      <c r="BG4" s="503"/>
      <c r="BH4" s="503"/>
      <c r="BI4" s="503"/>
      <c r="BJ4" s="503"/>
      <c r="BK4" s="503"/>
      <c r="BL4" s="503"/>
      <c r="BM4" s="503"/>
      <c r="BN4" s="503"/>
      <c r="BO4" s="503"/>
      <c r="BP4" s="503"/>
      <c r="BQ4" s="503"/>
      <c r="BR4" s="503"/>
      <c r="BS4" s="504"/>
      <c r="BT4" s="508" t="s">
        <v>348</v>
      </c>
      <c r="BU4" s="509"/>
      <c r="BV4" s="509"/>
      <c r="BW4" s="509"/>
      <c r="BX4" s="509"/>
      <c r="BY4" s="509"/>
      <c r="BZ4" s="509"/>
      <c r="CA4" s="509"/>
      <c r="CB4" s="509"/>
      <c r="CC4" s="509"/>
      <c r="CD4" s="509"/>
      <c r="CE4" s="509"/>
      <c r="CF4" s="509"/>
      <c r="CG4" s="510"/>
      <c r="CH4" s="508" t="s">
        <v>347</v>
      </c>
      <c r="CI4" s="509"/>
      <c r="CJ4" s="509"/>
      <c r="CK4" s="509"/>
      <c r="CL4" s="509"/>
      <c r="CM4" s="509"/>
      <c r="CN4" s="509"/>
      <c r="CO4" s="509"/>
      <c r="CP4" s="509"/>
      <c r="CQ4" s="509"/>
      <c r="CR4" s="509"/>
      <c r="CS4" s="509"/>
      <c r="CT4" s="509"/>
      <c r="CU4" s="510"/>
      <c r="CV4" s="508" t="s">
        <v>346</v>
      </c>
      <c r="CW4" s="509"/>
      <c r="CX4" s="509"/>
      <c r="CY4" s="509"/>
      <c r="CZ4" s="509"/>
      <c r="DA4" s="509"/>
      <c r="DB4" s="509"/>
      <c r="DC4" s="509"/>
      <c r="DD4" s="509"/>
      <c r="DE4" s="509"/>
      <c r="DF4" s="509"/>
      <c r="DG4" s="509"/>
      <c r="DH4" s="509"/>
      <c r="DI4" s="509"/>
      <c r="DJ4" s="509"/>
    </row>
    <row r="5" spans="1:114" s="42" customFormat="1" ht="12" customHeight="1" x14ac:dyDescent="0.15">
      <c r="A5" s="500"/>
      <c r="B5" s="500"/>
      <c r="C5" s="500"/>
      <c r="D5" s="500"/>
      <c r="E5" s="500"/>
      <c r="F5" s="500"/>
      <c r="G5" s="500"/>
      <c r="H5" s="500"/>
      <c r="I5" s="500"/>
      <c r="J5" s="501"/>
      <c r="K5" s="511" t="s">
        <v>340</v>
      </c>
      <c r="L5" s="495"/>
      <c r="M5" s="495"/>
      <c r="N5" s="495"/>
      <c r="O5" s="495"/>
      <c r="P5" s="495"/>
      <c r="Q5" s="495"/>
      <c r="R5" s="496"/>
      <c r="S5" s="492" t="s">
        <v>58</v>
      </c>
      <c r="T5" s="493"/>
      <c r="U5" s="493"/>
      <c r="V5" s="493"/>
      <c r="W5" s="493"/>
      <c r="X5" s="493"/>
      <c r="Y5" s="493"/>
      <c r="Z5" s="494"/>
      <c r="AA5" s="511" t="s">
        <v>339</v>
      </c>
      <c r="AB5" s="495"/>
      <c r="AC5" s="495"/>
      <c r="AD5" s="495"/>
      <c r="AE5" s="495"/>
      <c r="AF5" s="495"/>
      <c r="AG5" s="495"/>
      <c r="AH5" s="496"/>
      <c r="AI5" s="492" t="s">
        <v>58</v>
      </c>
      <c r="AJ5" s="493"/>
      <c r="AK5" s="493"/>
      <c r="AL5" s="493"/>
      <c r="AM5" s="493"/>
      <c r="AN5" s="493"/>
      <c r="AO5" s="493"/>
      <c r="AP5" s="494"/>
      <c r="AQ5" s="511" t="s">
        <v>339</v>
      </c>
      <c r="AR5" s="495"/>
      <c r="AS5" s="495"/>
      <c r="AT5" s="495"/>
      <c r="AU5" s="495"/>
      <c r="AV5" s="495"/>
      <c r="AW5" s="495"/>
      <c r="AX5" s="496"/>
      <c r="AY5" s="492" t="s">
        <v>58</v>
      </c>
      <c r="AZ5" s="493"/>
      <c r="BA5" s="493"/>
      <c r="BB5" s="493"/>
      <c r="BC5" s="493"/>
      <c r="BD5" s="493"/>
      <c r="BE5" s="493"/>
      <c r="BF5" s="495" t="s">
        <v>339</v>
      </c>
      <c r="BG5" s="495"/>
      <c r="BH5" s="495"/>
      <c r="BI5" s="495"/>
      <c r="BJ5" s="495"/>
      <c r="BK5" s="495"/>
      <c r="BL5" s="496"/>
      <c r="BM5" s="492" t="s">
        <v>337</v>
      </c>
      <c r="BN5" s="493"/>
      <c r="BO5" s="493"/>
      <c r="BP5" s="493"/>
      <c r="BQ5" s="493"/>
      <c r="BR5" s="493"/>
      <c r="BS5" s="494"/>
      <c r="BT5" s="492" t="s">
        <v>338</v>
      </c>
      <c r="BU5" s="493"/>
      <c r="BV5" s="493"/>
      <c r="BW5" s="493"/>
      <c r="BX5" s="493"/>
      <c r="BY5" s="493"/>
      <c r="BZ5" s="494"/>
      <c r="CA5" s="492" t="s">
        <v>337</v>
      </c>
      <c r="CB5" s="493"/>
      <c r="CC5" s="493"/>
      <c r="CD5" s="493"/>
      <c r="CE5" s="493"/>
      <c r="CF5" s="493"/>
      <c r="CG5" s="494"/>
      <c r="CH5" s="492" t="s">
        <v>338</v>
      </c>
      <c r="CI5" s="493"/>
      <c r="CJ5" s="493"/>
      <c r="CK5" s="493"/>
      <c r="CL5" s="493"/>
      <c r="CM5" s="493"/>
      <c r="CN5" s="494"/>
      <c r="CO5" s="492" t="s">
        <v>337</v>
      </c>
      <c r="CP5" s="493"/>
      <c r="CQ5" s="493"/>
      <c r="CR5" s="493"/>
      <c r="CS5" s="493"/>
      <c r="CT5" s="493"/>
      <c r="CU5" s="494"/>
      <c r="CV5" s="492" t="s">
        <v>338</v>
      </c>
      <c r="CW5" s="493"/>
      <c r="CX5" s="493"/>
      <c r="CY5" s="493"/>
      <c r="CZ5" s="493"/>
      <c r="DA5" s="493"/>
      <c r="DB5" s="494"/>
      <c r="DC5" s="492" t="s">
        <v>58</v>
      </c>
      <c r="DD5" s="493"/>
      <c r="DE5" s="493"/>
      <c r="DF5" s="493"/>
      <c r="DG5" s="493"/>
      <c r="DH5" s="493"/>
      <c r="DI5" s="493"/>
      <c r="DJ5" s="493"/>
    </row>
    <row r="6" spans="1:114" s="42" customFormat="1" ht="12" customHeight="1" x14ac:dyDescent="0.15">
      <c r="A6" s="372" t="s">
        <v>24</v>
      </c>
      <c r="B6" s="372"/>
      <c r="C6" s="372"/>
      <c r="D6" s="373">
        <v>3</v>
      </c>
      <c r="E6" s="373"/>
      <c r="F6" s="374" t="s">
        <v>31</v>
      </c>
      <c r="G6" s="374"/>
      <c r="H6" s="372" t="s">
        <v>56</v>
      </c>
      <c r="I6" s="372"/>
      <c r="J6" s="372"/>
      <c r="K6" s="514">
        <v>33936</v>
      </c>
      <c r="L6" s="513"/>
      <c r="M6" s="513"/>
      <c r="N6" s="513"/>
      <c r="O6" s="513"/>
      <c r="P6" s="513"/>
      <c r="Q6" s="513"/>
      <c r="R6" s="513"/>
      <c r="S6" s="512">
        <v>92.7</v>
      </c>
      <c r="T6" s="512"/>
      <c r="U6" s="512"/>
      <c r="V6" s="512"/>
      <c r="W6" s="512"/>
      <c r="X6" s="512"/>
      <c r="Y6" s="512"/>
      <c r="Z6" s="512"/>
      <c r="AA6" s="513">
        <v>13771</v>
      </c>
      <c r="AB6" s="513"/>
      <c r="AC6" s="513"/>
      <c r="AD6" s="513"/>
      <c r="AE6" s="513"/>
      <c r="AF6" s="513"/>
      <c r="AG6" s="513"/>
      <c r="AH6" s="513"/>
      <c r="AI6" s="512">
        <v>37.6</v>
      </c>
      <c r="AJ6" s="512"/>
      <c r="AK6" s="512"/>
      <c r="AL6" s="512"/>
      <c r="AM6" s="512"/>
      <c r="AN6" s="512"/>
      <c r="AO6" s="512"/>
      <c r="AP6" s="512"/>
      <c r="AQ6" s="513">
        <v>5895</v>
      </c>
      <c r="AR6" s="513"/>
      <c r="AS6" s="513"/>
      <c r="AT6" s="513"/>
      <c r="AU6" s="513"/>
      <c r="AV6" s="513"/>
      <c r="AW6" s="513"/>
      <c r="AX6" s="513"/>
      <c r="AY6" s="512">
        <v>16.100000000000001</v>
      </c>
      <c r="AZ6" s="512"/>
      <c r="BA6" s="512"/>
      <c r="BB6" s="512"/>
      <c r="BC6" s="512"/>
      <c r="BD6" s="512"/>
      <c r="BE6" s="512"/>
      <c r="BF6" s="513">
        <v>0</v>
      </c>
      <c r="BG6" s="513"/>
      <c r="BH6" s="513"/>
      <c r="BI6" s="513"/>
      <c r="BJ6" s="513"/>
      <c r="BK6" s="513"/>
      <c r="BL6" s="513"/>
      <c r="BM6" s="512">
        <v>0</v>
      </c>
      <c r="BN6" s="512"/>
      <c r="BO6" s="512"/>
      <c r="BP6" s="512"/>
      <c r="BQ6" s="512"/>
      <c r="BR6" s="512"/>
      <c r="BS6" s="512"/>
      <c r="BT6" s="513">
        <v>3874</v>
      </c>
      <c r="BU6" s="513"/>
      <c r="BV6" s="513"/>
      <c r="BW6" s="513"/>
      <c r="BX6" s="513"/>
      <c r="BY6" s="513"/>
      <c r="BZ6" s="513"/>
      <c r="CA6" s="512">
        <v>10.6</v>
      </c>
      <c r="CB6" s="512"/>
      <c r="CC6" s="512"/>
      <c r="CD6" s="512"/>
      <c r="CE6" s="512"/>
      <c r="CF6" s="512"/>
      <c r="CG6" s="512"/>
      <c r="CH6" s="513">
        <v>3328</v>
      </c>
      <c r="CI6" s="513"/>
      <c r="CJ6" s="513"/>
      <c r="CK6" s="513"/>
      <c r="CL6" s="513"/>
      <c r="CM6" s="513"/>
      <c r="CN6" s="513"/>
      <c r="CO6" s="512">
        <v>9.1</v>
      </c>
      <c r="CP6" s="512"/>
      <c r="CQ6" s="512"/>
      <c r="CR6" s="512"/>
      <c r="CS6" s="512"/>
      <c r="CT6" s="512"/>
      <c r="CU6" s="512"/>
      <c r="CV6" s="513">
        <v>0</v>
      </c>
      <c r="CW6" s="513"/>
      <c r="CX6" s="513"/>
      <c r="CY6" s="513"/>
      <c r="CZ6" s="513"/>
      <c r="DA6" s="513"/>
      <c r="DB6" s="513"/>
      <c r="DC6" s="515">
        <v>0</v>
      </c>
      <c r="DD6" s="515"/>
      <c r="DE6" s="515"/>
      <c r="DF6" s="515"/>
      <c r="DG6" s="515"/>
      <c r="DH6" s="515"/>
      <c r="DI6" s="515"/>
      <c r="DJ6" s="515"/>
    </row>
    <row r="7" spans="1:114" s="51" customFormat="1" ht="12" customHeight="1" x14ac:dyDescent="0.15">
      <c r="A7" s="372"/>
      <c r="B7" s="372"/>
      <c r="C7" s="372"/>
      <c r="D7" s="197"/>
      <c r="E7" s="197"/>
      <c r="F7" s="197"/>
      <c r="G7" s="197"/>
      <c r="H7" s="372" t="s">
        <v>55</v>
      </c>
      <c r="I7" s="372"/>
      <c r="J7" s="372"/>
      <c r="K7" s="514">
        <v>17778</v>
      </c>
      <c r="L7" s="513"/>
      <c r="M7" s="513"/>
      <c r="N7" s="513"/>
      <c r="O7" s="513"/>
      <c r="P7" s="513"/>
      <c r="Q7" s="513"/>
      <c r="R7" s="513"/>
      <c r="S7" s="512">
        <v>73.2</v>
      </c>
      <c r="T7" s="512"/>
      <c r="U7" s="512"/>
      <c r="V7" s="512"/>
      <c r="W7" s="512"/>
      <c r="X7" s="512"/>
      <c r="Y7" s="512"/>
      <c r="Z7" s="512"/>
      <c r="AA7" s="513">
        <v>6115</v>
      </c>
      <c r="AB7" s="513"/>
      <c r="AC7" s="513"/>
      <c r="AD7" s="513"/>
      <c r="AE7" s="513"/>
      <c r="AF7" s="513"/>
      <c r="AG7" s="513"/>
      <c r="AH7" s="513"/>
      <c r="AI7" s="512">
        <v>25.2</v>
      </c>
      <c r="AJ7" s="512"/>
      <c r="AK7" s="512"/>
      <c r="AL7" s="512"/>
      <c r="AM7" s="512"/>
      <c r="AN7" s="512"/>
      <c r="AO7" s="512"/>
      <c r="AP7" s="512"/>
      <c r="AQ7" s="513">
        <v>2513</v>
      </c>
      <c r="AR7" s="513"/>
      <c r="AS7" s="513"/>
      <c r="AT7" s="513"/>
      <c r="AU7" s="513"/>
      <c r="AV7" s="513"/>
      <c r="AW7" s="513"/>
      <c r="AX7" s="513"/>
      <c r="AY7" s="512">
        <v>10.3</v>
      </c>
      <c r="AZ7" s="512"/>
      <c r="BA7" s="512"/>
      <c r="BB7" s="512"/>
      <c r="BC7" s="512"/>
      <c r="BD7" s="512"/>
      <c r="BE7" s="512"/>
      <c r="BF7" s="513">
        <v>729</v>
      </c>
      <c r="BG7" s="513"/>
      <c r="BH7" s="513"/>
      <c r="BI7" s="513"/>
      <c r="BJ7" s="513"/>
      <c r="BK7" s="513"/>
      <c r="BL7" s="513"/>
      <c r="BM7" s="512">
        <v>3</v>
      </c>
      <c r="BN7" s="512"/>
      <c r="BO7" s="512"/>
      <c r="BP7" s="512"/>
      <c r="BQ7" s="512"/>
      <c r="BR7" s="512"/>
      <c r="BS7" s="512"/>
      <c r="BT7" s="513">
        <v>2</v>
      </c>
      <c r="BU7" s="513"/>
      <c r="BV7" s="513"/>
      <c r="BW7" s="513"/>
      <c r="BX7" s="513"/>
      <c r="BY7" s="513"/>
      <c r="BZ7" s="513"/>
      <c r="CA7" s="512">
        <v>0.1</v>
      </c>
      <c r="CB7" s="512"/>
      <c r="CC7" s="512"/>
      <c r="CD7" s="512"/>
      <c r="CE7" s="512"/>
      <c r="CF7" s="512"/>
      <c r="CG7" s="512"/>
      <c r="CH7" s="513">
        <v>2851</v>
      </c>
      <c r="CI7" s="513"/>
      <c r="CJ7" s="513"/>
      <c r="CK7" s="513"/>
      <c r="CL7" s="513"/>
      <c r="CM7" s="513"/>
      <c r="CN7" s="513"/>
      <c r="CO7" s="512">
        <v>11.7</v>
      </c>
      <c r="CP7" s="512"/>
      <c r="CQ7" s="512"/>
      <c r="CR7" s="512"/>
      <c r="CS7" s="512"/>
      <c r="CT7" s="512"/>
      <c r="CU7" s="512"/>
      <c r="CV7" s="513">
        <v>437</v>
      </c>
      <c r="CW7" s="513"/>
      <c r="CX7" s="513"/>
      <c r="CY7" s="513"/>
      <c r="CZ7" s="513"/>
      <c r="DA7" s="513"/>
      <c r="DB7" s="513"/>
      <c r="DC7" s="512">
        <v>1.8</v>
      </c>
      <c r="DD7" s="512"/>
      <c r="DE7" s="512"/>
      <c r="DF7" s="512"/>
      <c r="DG7" s="512"/>
      <c r="DH7" s="512"/>
      <c r="DI7" s="512"/>
      <c r="DJ7" s="512"/>
    </row>
    <row r="8" spans="1:114" s="42" customFormat="1" ht="12" customHeight="1" x14ac:dyDescent="0.15">
      <c r="A8" s="372"/>
      <c r="B8" s="372"/>
      <c r="C8" s="372"/>
      <c r="D8" s="373">
        <v>4</v>
      </c>
      <c r="E8" s="373"/>
      <c r="F8" s="374"/>
      <c r="G8" s="374"/>
      <c r="H8" s="372" t="s">
        <v>56</v>
      </c>
      <c r="I8" s="372"/>
      <c r="J8" s="372"/>
      <c r="K8" s="514">
        <v>29483</v>
      </c>
      <c r="L8" s="513"/>
      <c r="M8" s="513"/>
      <c r="N8" s="513"/>
      <c r="O8" s="513"/>
      <c r="P8" s="513"/>
      <c r="Q8" s="513"/>
      <c r="R8" s="513"/>
      <c r="S8" s="512">
        <v>80.8</v>
      </c>
      <c r="T8" s="512"/>
      <c r="U8" s="512"/>
      <c r="V8" s="512"/>
      <c r="W8" s="512"/>
      <c r="X8" s="512"/>
      <c r="Y8" s="512"/>
      <c r="Z8" s="512"/>
      <c r="AA8" s="513">
        <v>11378</v>
      </c>
      <c r="AB8" s="513"/>
      <c r="AC8" s="513"/>
      <c r="AD8" s="513"/>
      <c r="AE8" s="513"/>
      <c r="AF8" s="513"/>
      <c r="AG8" s="513"/>
      <c r="AH8" s="513"/>
      <c r="AI8" s="512">
        <v>31.2</v>
      </c>
      <c r="AJ8" s="512"/>
      <c r="AK8" s="512"/>
      <c r="AL8" s="512"/>
      <c r="AM8" s="512"/>
      <c r="AN8" s="512"/>
      <c r="AO8" s="512"/>
      <c r="AP8" s="512"/>
      <c r="AQ8" s="513">
        <v>4668</v>
      </c>
      <c r="AR8" s="513"/>
      <c r="AS8" s="513"/>
      <c r="AT8" s="513"/>
      <c r="AU8" s="513"/>
      <c r="AV8" s="513"/>
      <c r="AW8" s="513"/>
      <c r="AX8" s="513"/>
      <c r="AY8" s="512">
        <v>12.8</v>
      </c>
      <c r="AZ8" s="512"/>
      <c r="BA8" s="512"/>
      <c r="BB8" s="512"/>
      <c r="BC8" s="512"/>
      <c r="BD8" s="512"/>
      <c r="BE8" s="512"/>
      <c r="BF8" s="513">
        <v>0</v>
      </c>
      <c r="BG8" s="513"/>
      <c r="BH8" s="513"/>
      <c r="BI8" s="513"/>
      <c r="BJ8" s="513"/>
      <c r="BK8" s="513"/>
      <c r="BL8" s="513"/>
      <c r="BM8" s="512">
        <v>0</v>
      </c>
      <c r="BN8" s="512"/>
      <c r="BO8" s="512"/>
      <c r="BP8" s="512"/>
      <c r="BQ8" s="512"/>
      <c r="BR8" s="512"/>
      <c r="BS8" s="512"/>
      <c r="BT8" s="513">
        <v>3396</v>
      </c>
      <c r="BU8" s="513"/>
      <c r="BV8" s="513"/>
      <c r="BW8" s="513"/>
      <c r="BX8" s="513"/>
      <c r="BY8" s="513"/>
      <c r="BZ8" s="513"/>
      <c r="CA8" s="512">
        <v>9.3000000000000007</v>
      </c>
      <c r="CB8" s="512"/>
      <c r="CC8" s="512"/>
      <c r="CD8" s="512"/>
      <c r="CE8" s="512"/>
      <c r="CF8" s="512"/>
      <c r="CG8" s="512"/>
      <c r="CH8" s="513">
        <v>3575</v>
      </c>
      <c r="CI8" s="513"/>
      <c r="CJ8" s="513"/>
      <c r="CK8" s="513"/>
      <c r="CL8" s="513"/>
      <c r="CM8" s="513"/>
      <c r="CN8" s="513"/>
      <c r="CO8" s="512">
        <v>9.8000000000000007</v>
      </c>
      <c r="CP8" s="512"/>
      <c r="CQ8" s="512"/>
      <c r="CR8" s="512"/>
      <c r="CS8" s="512"/>
      <c r="CT8" s="512"/>
      <c r="CU8" s="512"/>
      <c r="CV8" s="513">
        <v>0</v>
      </c>
      <c r="CW8" s="513"/>
      <c r="CX8" s="513"/>
      <c r="CY8" s="513"/>
      <c r="CZ8" s="513"/>
      <c r="DA8" s="513"/>
      <c r="DB8" s="513"/>
      <c r="DC8" s="515">
        <v>0</v>
      </c>
      <c r="DD8" s="515"/>
      <c r="DE8" s="515"/>
      <c r="DF8" s="515"/>
      <c r="DG8" s="515"/>
      <c r="DH8" s="515"/>
      <c r="DI8" s="515"/>
      <c r="DJ8" s="515"/>
    </row>
    <row r="9" spans="1:114" s="42" customFormat="1" ht="12" customHeight="1" x14ac:dyDescent="0.15">
      <c r="A9" s="372"/>
      <c r="B9" s="372"/>
      <c r="C9" s="372"/>
      <c r="D9" s="198"/>
      <c r="E9" s="198"/>
      <c r="F9" s="198"/>
      <c r="G9" s="198"/>
      <c r="H9" s="372" t="s">
        <v>55</v>
      </c>
      <c r="I9" s="372"/>
      <c r="J9" s="372"/>
      <c r="K9" s="518">
        <v>16948</v>
      </c>
      <c r="L9" s="516"/>
      <c r="M9" s="516"/>
      <c r="N9" s="516"/>
      <c r="O9" s="516"/>
      <c r="P9" s="516"/>
      <c r="Q9" s="516"/>
      <c r="R9" s="516"/>
      <c r="S9" s="517">
        <v>70</v>
      </c>
      <c r="T9" s="517"/>
      <c r="U9" s="517"/>
      <c r="V9" s="517"/>
      <c r="W9" s="517"/>
      <c r="X9" s="517"/>
      <c r="Y9" s="517"/>
      <c r="Z9" s="517"/>
      <c r="AA9" s="516">
        <v>5268</v>
      </c>
      <c r="AB9" s="516"/>
      <c r="AC9" s="516"/>
      <c r="AD9" s="516"/>
      <c r="AE9" s="516"/>
      <c r="AF9" s="516"/>
      <c r="AG9" s="516"/>
      <c r="AH9" s="516"/>
      <c r="AI9" s="517">
        <v>21.8</v>
      </c>
      <c r="AJ9" s="517"/>
      <c r="AK9" s="517"/>
      <c r="AL9" s="517"/>
      <c r="AM9" s="517"/>
      <c r="AN9" s="517"/>
      <c r="AO9" s="517"/>
      <c r="AP9" s="517"/>
      <c r="AQ9" s="516">
        <v>2297</v>
      </c>
      <c r="AR9" s="516"/>
      <c r="AS9" s="516"/>
      <c r="AT9" s="516"/>
      <c r="AU9" s="516"/>
      <c r="AV9" s="516"/>
      <c r="AW9" s="516"/>
      <c r="AX9" s="516"/>
      <c r="AY9" s="517">
        <v>9.5</v>
      </c>
      <c r="AZ9" s="517"/>
      <c r="BA9" s="517"/>
      <c r="BB9" s="517"/>
      <c r="BC9" s="517"/>
      <c r="BD9" s="517"/>
      <c r="BE9" s="517"/>
      <c r="BF9" s="516">
        <v>664</v>
      </c>
      <c r="BG9" s="516"/>
      <c r="BH9" s="516"/>
      <c r="BI9" s="516"/>
      <c r="BJ9" s="516"/>
      <c r="BK9" s="516"/>
      <c r="BL9" s="516"/>
      <c r="BM9" s="517">
        <v>2.7</v>
      </c>
      <c r="BN9" s="517"/>
      <c r="BO9" s="517"/>
      <c r="BP9" s="517"/>
      <c r="BQ9" s="517"/>
      <c r="BR9" s="517"/>
      <c r="BS9" s="517"/>
      <c r="BT9" s="516">
        <v>0</v>
      </c>
      <c r="BU9" s="516"/>
      <c r="BV9" s="516"/>
      <c r="BW9" s="516"/>
      <c r="BX9" s="516"/>
      <c r="BY9" s="516"/>
      <c r="BZ9" s="516"/>
      <c r="CA9" s="517">
        <v>0</v>
      </c>
      <c r="CB9" s="517"/>
      <c r="CC9" s="517"/>
      <c r="CD9" s="517"/>
      <c r="CE9" s="517"/>
      <c r="CF9" s="517"/>
      <c r="CG9" s="517"/>
      <c r="CH9" s="516">
        <v>2795</v>
      </c>
      <c r="CI9" s="516"/>
      <c r="CJ9" s="516"/>
      <c r="CK9" s="516"/>
      <c r="CL9" s="516"/>
      <c r="CM9" s="516"/>
      <c r="CN9" s="516"/>
      <c r="CO9" s="517">
        <v>11.5</v>
      </c>
      <c r="CP9" s="517"/>
      <c r="CQ9" s="517"/>
      <c r="CR9" s="517"/>
      <c r="CS9" s="517"/>
      <c r="CT9" s="517"/>
      <c r="CU9" s="517"/>
      <c r="CV9" s="516">
        <v>107</v>
      </c>
      <c r="CW9" s="516"/>
      <c r="CX9" s="516"/>
      <c r="CY9" s="516"/>
      <c r="CZ9" s="516"/>
      <c r="DA9" s="516"/>
      <c r="DB9" s="516"/>
      <c r="DC9" s="517">
        <v>0.4</v>
      </c>
      <c r="DD9" s="517"/>
      <c r="DE9" s="517"/>
      <c r="DF9" s="517"/>
      <c r="DG9" s="517"/>
      <c r="DH9" s="517"/>
      <c r="DI9" s="517"/>
      <c r="DJ9" s="517"/>
    </row>
    <row r="10" spans="1:114" s="42" customFormat="1" ht="12" customHeight="1" x14ac:dyDescent="0.15">
      <c r="A10" s="498" t="s">
        <v>73</v>
      </c>
      <c r="B10" s="498"/>
      <c r="C10" s="498"/>
      <c r="D10" s="498"/>
      <c r="E10" s="498"/>
      <c r="F10" s="498"/>
      <c r="G10" s="498"/>
      <c r="H10" s="498"/>
      <c r="I10" s="498"/>
      <c r="J10" s="499"/>
      <c r="K10" s="519" t="s">
        <v>345</v>
      </c>
      <c r="L10" s="520"/>
      <c r="M10" s="520"/>
      <c r="N10" s="520"/>
      <c r="O10" s="520"/>
      <c r="P10" s="520"/>
      <c r="Q10" s="520"/>
      <c r="R10" s="520"/>
      <c r="S10" s="520"/>
      <c r="T10" s="520"/>
      <c r="U10" s="520"/>
      <c r="V10" s="520"/>
      <c r="W10" s="520"/>
      <c r="X10" s="520"/>
      <c r="Y10" s="520"/>
      <c r="Z10" s="521"/>
      <c r="AA10" s="502" t="s">
        <v>77</v>
      </c>
      <c r="AB10" s="503"/>
      <c r="AC10" s="503"/>
      <c r="AD10" s="503"/>
      <c r="AE10" s="503"/>
      <c r="AF10" s="503"/>
      <c r="AG10" s="503"/>
      <c r="AH10" s="503"/>
      <c r="AI10" s="503"/>
      <c r="AJ10" s="503"/>
      <c r="AK10" s="503"/>
      <c r="AL10" s="503"/>
      <c r="AM10" s="503"/>
      <c r="AN10" s="503"/>
      <c r="AO10" s="503"/>
      <c r="AP10" s="504"/>
      <c r="AQ10" s="502" t="s">
        <v>344</v>
      </c>
      <c r="AR10" s="503"/>
      <c r="AS10" s="503"/>
      <c r="AT10" s="503"/>
      <c r="AU10" s="503"/>
      <c r="AV10" s="503"/>
      <c r="AW10" s="503"/>
      <c r="AX10" s="503"/>
      <c r="AY10" s="503"/>
      <c r="AZ10" s="503"/>
      <c r="BA10" s="503"/>
      <c r="BB10" s="503"/>
      <c r="BC10" s="503"/>
      <c r="BD10" s="503"/>
      <c r="BE10" s="503"/>
      <c r="BF10" s="503" t="s">
        <v>343</v>
      </c>
      <c r="BG10" s="503"/>
      <c r="BH10" s="503"/>
      <c r="BI10" s="503"/>
      <c r="BJ10" s="503"/>
      <c r="BK10" s="503"/>
      <c r="BL10" s="503"/>
      <c r="BM10" s="503"/>
      <c r="BN10" s="503"/>
      <c r="BO10" s="503"/>
      <c r="BP10" s="503"/>
      <c r="BQ10" s="503"/>
      <c r="BR10" s="503"/>
      <c r="BS10" s="503"/>
      <c r="BT10" s="503"/>
      <c r="BU10" s="503"/>
      <c r="BV10" s="503"/>
      <c r="BW10" s="504"/>
      <c r="BX10" s="502" t="s">
        <v>342</v>
      </c>
      <c r="BY10" s="503"/>
      <c r="BZ10" s="503"/>
      <c r="CA10" s="503"/>
      <c r="CB10" s="503"/>
      <c r="CC10" s="503"/>
      <c r="CD10" s="503"/>
      <c r="CE10" s="503"/>
      <c r="CF10" s="503"/>
      <c r="CG10" s="503"/>
      <c r="CH10" s="503"/>
      <c r="CI10" s="503"/>
      <c r="CJ10" s="503"/>
      <c r="CK10" s="503"/>
      <c r="CL10" s="503"/>
      <c r="CM10" s="503"/>
      <c r="CN10" s="503"/>
      <c r="CO10" s="503"/>
      <c r="CP10" s="504"/>
      <c r="CQ10" s="502" t="s">
        <v>341</v>
      </c>
      <c r="CR10" s="503"/>
      <c r="CS10" s="503"/>
      <c r="CT10" s="503"/>
      <c r="CU10" s="503"/>
      <c r="CV10" s="503"/>
      <c r="CW10" s="503"/>
      <c r="CX10" s="503"/>
      <c r="CY10" s="503"/>
      <c r="CZ10" s="503"/>
      <c r="DA10" s="503"/>
      <c r="DB10" s="503"/>
      <c r="DC10" s="503"/>
      <c r="DD10" s="503"/>
      <c r="DE10" s="503"/>
      <c r="DF10" s="503"/>
      <c r="DG10" s="503"/>
      <c r="DH10" s="503"/>
      <c r="DI10" s="503"/>
      <c r="DJ10" s="503"/>
    </row>
    <row r="11" spans="1:114" s="42" customFormat="1" ht="12" customHeight="1" x14ac:dyDescent="0.15">
      <c r="A11" s="500"/>
      <c r="B11" s="500"/>
      <c r="C11" s="500"/>
      <c r="D11" s="500"/>
      <c r="E11" s="500"/>
      <c r="F11" s="500"/>
      <c r="G11" s="500"/>
      <c r="H11" s="500"/>
      <c r="I11" s="500"/>
      <c r="J11" s="501"/>
      <c r="K11" s="511" t="s">
        <v>340</v>
      </c>
      <c r="L11" s="495"/>
      <c r="M11" s="495"/>
      <c r="N11" s="495"/>
      <c r="O11" s="495"/>
      <c r="P11" s="495"/>
      <c r="Q11" s="495"/>
      <c r="R11" s="496"/>
      <c r="S11" s="492" t="s">
        <v>58</v>
      </c>
      <c r="T11" s="493"/>
      <c r="U11" s="493"/>
      <c r="V11" s="493"/>
      <c r="W11" s="493"/>
      <c r="X11" s="493"/>
      <c r="Y11" s="493"/>
      <c r="Z11" s="494"/>
      <c r="AA11" s="511" t="s">
        <v>339</v>
      </c>
      <c r="AB11" s="495"/>
      <c r="AC11" s="495"/>
      <c r="AD11" s="495"/>
      <c r="AE11" s="495"/>
      <c r="AF11" s="495"/>
      <c r="AG11" s="495"/>
      <c r="AH11" s="496"/>
      <c r="AI11" s="492" t="s">
        <v>58</v>
      </c>
      <c r="AJ11" s="493"/>
      <c r="AK11" s="493"/>
      <c r="AL11" s="493"/>
      <c r="AM11" s="493"/>
      <c r="AN11" s="493"/>
      <c r="AO11" s="493"/>
      <c r="AP11" s="494"/>
      <c r="AQ11" s="511" t="s">
        <v>339</v>
      </c>
      <c r="AR11" s="495"/>
      <c r="AS11" s="495"/>
      <c r="AT11" s="495"/>
      <c r="AU11" s="495"/>
      <c r="AV11" s="495"/>
      <c r="AW11" s="495"/>
      <c r="AX11" s="496"/>
      <c r="AY11" s="492" t="s">
        <v>58</v>
      </c>
      <c r="AZ11" s="493"/>
      <c r="BA11" s="493"/>
      <c r="BB11" s="493"/>
      <c r="BC11" s="493"/>
      <c r="BD11" s="493"/>
      <c r="BE11" s="493"/>
      <c r="BF11" s="493" t="s">
        <v>338</v>
      </c>
      <c r="BG11" s="493"/>
      <c r="BH11" s="493"/>
      <c r="BI11" s="493"/>
      <c r="BJ11" s="493"/>
      <c r="BK11" s="493"/>
      <c r="BL11" s="493"/>
      <c r="BM11" s="494"/>
      <c r="BN11" s="492" t="s">
        <v>58</v>
      </c>
      <c r="BO11" s="493"/>
      <c r="BP11" s="493"/>
      <c r="BQ11" s="493"/>
      <c r="BR11" s="493"/>
      <c r="BS11" s="493"/>
      <c r="BT11" s="493"/>
      <c r="BU11" s="493"/>
      <c r="BV11" s="493"/>
      <c r="BW11" s="494"/>
      <c r="BX11" s="492" t="s">
        <v>338</v>
      </c>
      <c r="BY11" s="493"/>
      <c r="BZ11" s="493"/>
      <c r="CA11" s="493"/>
      <c r="CB11" s="493"/>
      <c r="CC11" s="493"/>
      <c r="CD11" s="493"/>
      <c r="CE11" s="493"/>
      <c r="CF11" s="494"/>
      <c r="CG11" s="492" t="s">
        <v>337</v>
      </c>
      <c r="CH11" s="493"/>
      <c r="CI11" s="493"/>
      <c r="CJ11" s="493"/>
      <c r="CK11" s="493"/>
      <c r="CL11" s="493"/>
      <c r="CM11" s="493"/>
      <c r="CN11" s="493"/>
      <c r="CO11" s="493"/>
      <c r="CP11" s="494"/>
      <c r="CQ11" s="492" t="s">
        <v>338</v>
      </c>
      <c r="CR11" s="493"/>
      <c r="CS11" s="493"/>
      <c r="CT11" s="493"/>
      <c r="CU11" s="493"/>
      <c r="CV11" s="493"/>
      <c r="CW11" s="493"/>
      <c r="CX11" s="493"/>
      <c r="CY11" s="493"/>
      <c r="CZ11" s="494"/>
      <c r="DA11" s="492" t="s">
        <v>337</v>
      </c>
      <c r="DB11" s="493"/>
      <c r="DC11" s="493"/>
      <c r="DD11" s="493"/>
      <c r="DE11" s="493"/>
      <c r="DF11" s="493"/>
      <c r="DG11" s="493"/>
      <c r="DH11" s="493"/>
      <c r="DI11" s="493"/>
      <c r="DJ11" s="493"/>
    </row>
    <row r="12" spans="1:114" s="42" customFormat="1" ht="12" customHeight="1" x14ac:dyDescent="0.15">
      <c r="A12" s="372" t="s">
        <v>24</v>
      </c>
      <c r="B12" s="372"/>
      <c r="C12" s="372"/>
      <c r="D12" s="373">
        <v>3</v>
      </c>
      <c r="E12" s="373"/>
      <c r="F12" s="374" t="s">
        <v>31</v>
      </c>
      <c r="G12" s="374"/>
      <c r="H12" s="372" t="s">
        <v>56</v>
      </c>
      <c r="I12" s="372"/>
      <c r="J12" s="372"/>
      <c r="K12" s="523">
        <v>7068</v>
      </c>
      <c r="L12" s="522"/>
      <c r="M12" s="522"/>
      <c r="N12" s="522"/>
      <c r="O12" s="522"/>
      <c r="P12" s="522"/>
      <c r="Q12" s="522"/>
      <c r="R12" s="522"/>
      <c r="S12" s="512">
        <v>19.3</v>
      </c>
      <c r="T12" s="512"/>
      <c r="U12" s="512"/>
      <c r="V12" s="512"/>
      <c r="W12" s="512"/>
      <c r="X12" s="512"/>
      <c r="Y12" s="512"/>
      <c r="Z12" s="512"/>
      <c r="AA12" s="513">
        <v>0</v>
      </c>
      <c r="AB12" s="513"/>
      <c r="AC12" s="513"/>
      <c r="AD12" s="513"/>
      <c r="AE12" s="513"/>
      <c r="AF12" s="513"/>
      <c r="AG12" s="513"/>
      <c r="AH12" s="513"/>
      <c r="AI12" s="515">
        <v>0</v>
      </c>
      <c r="AJ12" s="515"/>
      <c r="AK12" s="515"/>
      <c r="AL12" s="515"/>
      <c r="AM12" s="515"/>
      <c r="AN12" s="515"/>
      <c r="AO12" s="515"/>
      <c r="AP12" s="515"/>
      <c r="AQ12" s="515">
        <v>0</v>
      </c>
      <c r="AR12" s="515"/>
      <c r="AS12" s="515"/>
      <c r="AT12" s="515"/>
      <c r="AU12" s="515"/>
      <c r="AV12" s="515"/>
      <c r="AW12" s="515"/>
      <c r="AX12" s="515"/>
      <c r="AY12" s="515">
        <v>0</v>
      </c>
      <c r="AZ12" s="515"/>
      <c r="BA12" s="515"/>
      <c r="BB12" s="515"/>
      <c r="BC12" s="515"/>
      <c r="BD12" s="515"/>
      <c r="BE12" s="515"/>
      <c r="BF12" s="515">
        <v>0</v>
      </c>
      <c r="BG12" s="515"/>
      <c r="BH12" s="515"/>
      <c r="BI12" s="515"/>
      <c r="BJ12" s="515"/>
      <c r="BK12" s="515"/>
      <c r="BL12" s="515"/>
      <c r="BM12" s="515"/>
      <c r="BN12" s="515">
        <v>0</v>
      </c>
      <c r="BO12" s="515"/>
      <c r="BP12" s="515"/>
      <c r="BQ12" s="515"/>
      <c r="BR12" s="515"/>
      <c r="BS12" s="515"/>
      <c r="BT12" s="515"/>
      <c r="BU12" s="515"/>
      <c r="BV12" s="515"/>
      <c r="BW12" s="515"/>
      <c r="BX12" s="515">
        <v>0</v>
      </c>
      <c r="BY12" s="515"/>
      <c r="BZ12" s="515"/>
      <c r="CA12" s="515"/>
      <c r="CB12" s="515"/>
      <c r="CC12" s="515"/>
      <c r="CD12" s="515"/>
      <c r="CE12" s="515"/>
      <c r="CF12" s="515"/>
      <c r="CG12" s="515">
        <v>0</v>
      </c>
      <c r="CH12" s="515"/>
      <c r="CI12" s="515"/>
      <c r="CJ12" s="515"/>
      <c r="CK12" s="515"/>
      <c r="CL12" s="515"/>
      <c r="CM12" s="515"/>
      <c r="CN12" s="515"/>
      <c r="CO12" s="515"/>
      <c r="CP12" s="515"/>
      <c r="CQ12" s="515">
        <v>0</v>
      </c>
      <c r="CR12" s="515"/>
      <c r="CS12" s="515"/>
      <c r="CT12" s="515"/>
      <c r="CU12" s="515"/>
      <c r="CV12" s="515"/>
      <c r="CW12" s="515"/>
      <c r="CX12" s="515"/>
      <c r="CY12" s="515"/>
      <c r="CZ12" s="515"/>
      <c r="DA12" s="515">
        <v>0</v>
      </c>
      <c r="DB12" s="515"/>
      <c r="DC12" s="515"/>
      <c r="DD12" s="515"/>
      <c r="DE12" s="515"/>
      <c r="DF12" s="515"/>
      <c r="DG12" s="515"/>
      <c r="DH12" s="515"/>
      <c r="DI12" s="515"/>
      <c r="DJ12" s="515"/>
    </row>
    <row r="13" spans="1:114" s="51" customFormat="1" ht="12" customHeight="1" x14ac:dyDescent="0.15">
      <c r="A13" s="372"/>
      <c r="B13" s="372"/>
      <c r="C13" s="372"/>
      <c r="D13" s="197"/>
      <c r="E13" s="197"/>
      <c r="F13" s="197"/>
      <c r="G13" s="197"/>
      <c r="H13" s="372" t="s">
        <v>55</v>
      </c>
      <c r="I13" s="372"/>
      <c r="J13" s="372"/>
      <c r="K13" s="523">
        <v>185</v>
      </c>
      <c r="L13" s="522"/>
      <c r="M13" s="522"/>
      <c r="N13" s="522"/>
      <c r="O13" s="522"/>
      <c r="P13" s="522"/>
      <c r="Q13" s="522"/>
      <c r="R13" s="522"/>
      <c r="S13" s="512">
        <v>0.8</v>
      </c>
      <c r="T13" s="512"/>
      <c r="U13" s="512"/>
      <c r="V13" s="512"/>
      <c r="W13" s="512"/>
      <c r="X13" s="512"/>
      <c r="Y13" s="512"/>
      <c r="Z13" s="512"/>
      <c r="AA13" s="522">
        <v>496</v>
      </c>
      <c r="AB13" s="522"/>
      <c r="AC13" s="522"/>
      <c r="AD13" s="522"/>
      <c r="AE13" s="522"/>
      <c r="AF13" s="522"/>
      <c r="AG13" s="522"/>
      <c r="AH13" s="522"/>
      <c r="AI13" s="512">
        <v>2</v>
      </c>
      <c r="AJ13" s="512"/>
      <c r="AK13" s="512"/>
      <c r="AL13" s="512"/>
      <c r="AM13" s="512"/>
      <c r="AN13" s="512"/>
      <c r="AO13" s="512"/>
      <c r="AP13" s="512"/>
      <c r="AQ13" s="522">
        <v>300</v>
      </c>
      <c r="AR13" s="522"/>
      <c r="AS13" s="522"/>
      <c r="AT13" s="522"/>
      <c r="AU13" s="522"/>
      <c r="AV13" s="522"/>
      <c r="AW13" s="522"/>
      <c r="AX13" s="522"/>
      <c r="AY13" s="524" t="s">
        <v>336</v>
      </c>
      <c r="AZ13" s="524"/>
      <c r="BA13" s="524"/>
      <c r="BB13" s="524"/>
      <c r="BC13" s="524"/>
      <c r="BD13" s="524"/>
      <c r="BE13" s="524"/>
      <c r="BF13" s="378">
        <v>341</v>
      </c>
      <c r="BG13" s="378"/>
      <c r="BH13" s="378"/>
      <c r="BI13" s="378"/>
      <c r="BJ13" s="378"/>
      <c r="BK13" s="378"/>
      <c r="BL13" s="378"/>
      <c r="BM13" s="378"/>
      <c r="BN13" s="512">
        <v>1.4</v>
      </c>
      <c r="BO13" s="512"/>
      <c r="BP13" s="512"/>
      <c r="BQ13" s="512"/>
      <c r="BR13" s="512"/>
      <c r="BS13" s="512"/>
      <c r="BT13" s="512"/>
      <c r="BU13" s="512"/>
      <c r="BV13" s="512"/>
      <c r="BW13" s="512"/>
      <c r="BX13" s="378">
        <v>249</v>
      </c>
      <c r="BY13" s="378"/>
      <c r="BZ13" s="378"/>
      <c r="CA13" s="378"/>
      <c r="CB13" s="378"/>
      <c r="CC13" s="378"/>
      <c r="CD13" s="378"/>
      <c r="CE13" s="378"/>
      <c r="CF13" s="378"/>
      <c r="CG13" s="512">
        <v>1</v>
      </c>
      <c r="CH13" s="512"/>
      <c r="CI13" s="512"/>
      <c r="CJ13" s="512"/>
      <c r="CK13" s="512"/>
      <c r="CL13" s="512"/>
      <c r="CM13" s="512"/>
      <c r="CN13" s="512"/>
      <c r="CO13" s="512"/>
      <c r="CP13" s="512"/>
      <c r="CQ13" s="522">
        <v>3560</v>
      </c>
      <c r="CR13" s="522"/>
      <c r="CS13" s="522"/>
      <c r="CT13" s="522"/>
      <c r="CU13" s="522"/>
      <c r="CV13" s="522"/>
      <c r="CW13" s="522"/>
      <c r="CX13" s="522"/>
      <c r="CY13" s="522"/>
      <c r="CZ13" s="522"/>
      <c r="DA13" s="512">
        <v>14.7</v>
      </c>
      <c r="DB13" s="512"/>
      <c r="DC13" s="512"/>
      <c r="DD13" s="512"/>
      <c r="DE13" s="512"/>
      <c r="DF13" s="512"/>
      <c r="DG13" s="512"/>
      <c r="DH13" s="512"/>
      <c r="DI13" s="512"/>
      <c r="DJ13" s="512"/>
    </row>
    <row r="14" spans="1:114" s="42" customFormat="1" ht="12" customHeight="1" x14ac:dyDescent="0.15">
      <c r="A14" s="372"/>
      <c r="B14" s="372"/>
      <c r="C14" s="372"/>
      <c r="D14" s="373">
        <v>4</v>
      </c>
      <c r="E14" s="373"/>
      <c r="F14" s="374"/>
      <c r="G14" s="374"/>
      <c r="H14" s="372" t="s">
        <v>56</v>
      </c>
      <c r="I14" s="372"/>
      <c r="J14" s="372"/>
      <c r="K14" s="523">
        <v>6466</v>
      </c>
      <c r="L14" s="522"/>
      <c r="M14" s="522"/>
      <c r="N14" s="522"/>
      <c r="O14" s="522"/>
      <c r="P14" s="522"/>
      <c r="Q14" s="522"/>
      <c r="R14" s="522"/>
      <c r="S14" s="512">
        <v>17.7</v>
      </c>
      <c r="T14" s="512"/>
      <c r="U14" s="512"/>
      <c r="V14" s="512"/>
      <c r="W14" s="512"/>
      <c r="X14" s="512"/>
      <c r="Y14" s="512"/>
      <c r="Z14" s="512"/>
      <c r="AA14" s="513">
        <v>0</v>
      </c>
      <c r="AB14" s="513"/>
      <c r="AC14" s="513"/>
      <c r="AD14" s="513"/>
      <c r="AE14" s="513"/>
      <c r="AF14" s="513"/>
      <c r="AG14" s="513"/>
      <c r="AH14" s="513"/>
      <c r="AI14" s="515">
        <v>0</v>
      </c>
      <c r="AJ14" s="515"/>
      <c r="AK14" s="515"/>
      <c r="AL14" s="515"/>
      <c r="AM14" s="515"/>
      <c r="AN14" s="515"/>
      <c r="AO14" s="515"/>
      <c r="AP14" s="515"/>
      <c r="AQ14" s="515">
        <v>0</v>
      </c>
      <c r="AR14" s="515"/>
      <c r="AS14" s="515"/>
      <c r="AT14" s="515"/>
      <c r="AU14" s="515"/>
      <c r="AV14" s="515"/>
      <c r="AW14" s="515"/>
      <c r="AX14" s="515"/>
      <c r="AY14" s="515">
        <v>0</v>
      </c>
      <c r="AZ14" s="515"/>
      <c r="BA14" s="515"/>
      <c r="BB14" s="515"/>
      <c r="BC14" s="515"/>
      <c r="BD14" s="515"/>
      <c r="BE14" s="515"/>
      <c r="BF14" s="515">
        <v>0</v>
      </c>
      <c r="BG14" s="515"/>
      <c r="BH14" s="515"/>
      <c r="BI14" s="515"/>
      <c r="BJ14" s="515"/>
      <c r="BK14" s="515"/>
      <c r="BL14" s="515"/>
      <c r="BM14" s="515"/>
      <c r="BN14" s="515">
        <v>0</v>
      </c>
      <c r="BO14" s="515"/>
      <c r="BP14" s="515"/>
      <c r="BQ14" s="515"/>
      <c r="BR14" s="515"/>
      <c r="BS14" s="515"/>
      <c r="BT14" s="515"/>
      <c r="BU14" s="515"/>
      <c r="BV14" s="515"/>
      <c r="BW14" s="515"/>
      <c r="BX14" s="515">
        <v>0</v>
      </c>
      <c r="BY14" s="515"/>
      <c r="BZ14" s="515"/>
      <c r="CA14" s="515"/>
      <c r="CB14" s="515"/>
      <c r="CC14" s="515"/>
      <c r="CD14" s="515"/>
      <c r="CE14" s="515"/>
      <c r="CF14" s="515"/>
      <c r="CG14" s="515">
        <v>0</v>
      </c>
      <c r="CH14" s="515"/>
      <c r="CI14" s="515"/>
      <c r="CJ14" s="515"/>
      <c r="CK14" s="515"/>
      <c r="CL14" s="515"/>
      <c r="CM14" s="515"/>
      <c r="CN14" s="515"/>
      <c r="CO14" s="515"/>
      <c r="CP14" s="515"/>
      <c r="CQ14" s="515">
        <v>0</v>
      </c>
      <c r="CR14" s="515"/>
      <c r="CS14" s="515"/>
      <c r="CT14" s="515"/>
      <c r="CU14" s="515"/>
      <c r="CV14" s="515"/>
      <c r="CW14" s="515"/>
      <c r="CX14" s="515"/>
      <c r="CY14" s="515"/>
      <c r="CZ14" s="515"/>
      <c r="DA14" s="515">
        <v>0</v>
      </c>
      <c r="DB14" s="515"/>
      <c r="DC14" s="515"/>
      <c r="DD14" s="515"/>
      <c r="DE14" s="515"/>
      <c r="DF14" s="515"/>
      <c r="DG14" s="515"/>
      <c r="DH14" s="515"/>
      <c r="DI14" s="515"/>
      <c r="DJ14" s="515"/>
    </row>
    <row r="15" spans="1:114" s="42" customFormat="1" ht="12" customHeight="1" x14ac:dyDescent="0.15">
      <c r="A15" s="483"/>
      <c r="B15" s="483"/>
      <c r="C15" s="483"/>
      <c r="D15" s="196"/>
      <c r="E15" s="196"/>
      <c r="F15" s="196"/>
      <c r="G15" s="196"/>
      <c r="H15" s="483" t="s">
        <v>55</v>
      </c>
      <c r="I15" s="483"/>
      <c r="J15" s="483"/>
      <c r="K15" s="528">
        <v>167</v>
      </c>
      <c r="L15" s="525"/>
      <c r="M15" s="525"/>
      <c r="N15" s="525"/>
      <c r="O15" s="525"/>
      <c r="P15" s="525"/>
      <c r="Q15" s="525"/>
      <c r="R15" s="525"/>
      <c r="S15" s="517">
        <v>0.7</v>
      </c>
      <c r="T15" s="517"/>
      <c r="U15" s="517"/>
      <c r="V15" s="517"/>
      <c r="W15" s="517"/>
      <c r="X15" s="517"/>
      <c r="Y15" s="517"/>
      <c r="Z15" s="517"/>
      <c r="AA15" s="525">
        <v>503</v>
      </c>
      <c r="AB15" s="525"/>
      <c r="AC15" s="525"/>
      <c r="AD15" s="525"/>
      <c r="AE15" s="525"/>
      <c r="AF15" s="525"/>
      <c r="AG15" s="525"/>
      <c r="AH15" s="525"/>
      <c r="AI15" s="517">
        <v>2.1</v>
      </c>
      <c r="AJ15" s="517"/>
      <c r="AK15" s="517"/>
      <c r="AL15" s="517"/>
      <c r="AM15" s="517"/>
      <c r="AN15" s="517"/>
      <c r="AO15" s="517"/>
      <c r="AP15" s="517"/>
      <c r="AQ15" s="525">
        <v>295</v>
      </c>
      <c r="AR15" s="525"/>
      <c r="AS15" s="525"/>
      <c r="AT15" s="525"/>
      <c r="AU15" s="525"/>
      <c r="AV15" s="525"/>
      <c r="AW15" s="525"/>
      <c r="AX15" s="525"/>
      <c r="AY15" s="526" t="s">
        <v>335</v>
      </c>
      <c r="AZ15" s="526"/>
      <c r="BA15" s="526"/>
      <c r="BB15" s="526"/>
      <c r="BC15" s="526"/>
      <c r="BD15" s="526"/>
      <c r="BE15" s="526"/>
      <c r="BF15" s="527">
        <v>269</v>
      </c>
      <c r="BG15" s="527"/>
      <c r="BH15" s="527"/>
      <c r="BI15" s="527"/>
      <c r="BJ15" s="527"/>
      <c r="BK15" s="527"/>
      <c r="BL15" s="527"/>
      <c r="BM15" s="527"/>
      <c r="BN15" s="517">
        <v>1.1000000000000001</v>
      </c>
      <c r="BO15" s="517"/>
      <c r="BP15" s="517"/>
      <c r="BQ15" s="517"/>
      <c r="BR15" s="517"/>
      <c r="BS15" s="517"/>
      <c r="BT15" s="517"/>
      <c r="BU15" s="517"/>
      <c r="BV15" s="517"/>
      <c r="BW15" s="517"/>
      <c r="BX15" s="527">
        <v>215</v>
      </c>
      <c r="BY15" s="527"/>
      <c r="BZ15" s="527"/>
      <c r="CA15" s="527"/>
      <c r="CB15" s="527"/>
      <c r="CC15" s="527"/>
      <c r="CD15" s="527"/>
      <c r="CE15" s="527"/>
      <c r="CF15" s="527"/>
      <c r="CG15" s="517">
        <v>0.9</v>
      </c>
      <c r="CH15" s="517"/>
      <c r="CI15" s="517"/>
      <c r="CJ15" s="517"/>
      <c r="CK15" s="517"/>
      <c r="CL15" s="517"/>
      <c r="CM15" s="517"/>
      <c r="CN15" s="517"/>
      <c r="CO15" s="517"/>
      <c r="CP15" s="517"/>
      <c r="CQ15" s="525">
        <v>4368</v>
      </c>
      <c r="CR15" s="525"/>
      <c r="CS15" s="525"/>
      <c r="CT15" s="525"/>
      <c r="CU15" s="525"/>
      <c r="CV15" s="525"/>
      <c r="CW15" s="525"/>
      <c r="CX15" s="525"/>
      <c r="CY15" s="525"/>
      <c r="CZ15" s="525"/>
      <c r="DA15" s="517">
        <v>18.100000000000001</v>
      </c>
      <c r="DB15" s="517"/>
      <c r="DC15" s="517"/>
      <c r="DD15" s="517"/>
      <c r="DE15" s="517"/>
      <c r="DF15" s="517"/>
      <c r="DG15" s="517"/>
      <c r="DH15" s="517"/>
      <c r="DI15" s="517"/>
      <c r="DJ15" s="517"/>
    </row>
    <row r="16" spans="1:114" s="42" customFormat="1" ht="12" customHeight="1" x14ac:dyDescent="0.15">
      <c r="A16" s="120" t="s">
        <v>334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4"/>
      <c r="AC16" s="194"/>
      <c r="AD16" s="194"/>
      <c r="AE16" s="194"/>
      <c r="AF16" s="194"/>
      <c r="AG16" s="194"/>
      <c r="AH16" s="194"/>
      <c r="AI16" s="194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</row>
    <row r="17" spans="58:58" s="42" customFormat="1" ht="12" customHeight="1" x14ac:dyDescent="0.15">
      <c r="BF17" s="67"/>
    </row>
    <row r="18" spans="58:58" ht="12" customHeight="1" x14ac:dyDescent="0.4"/>
    <row r="19" spans="58:58" ht="12" customHeight="1" x14ac:dyDescent="0.4"/>
    <row r="20" spans="58:58" ht="12" customHeight="1" x14ac:dyDescent="0.4"/>
    <row r="21" spans="58:58" ht="12" customHeight="1" x14ac:dyDescent="0.4"/>
    <row r="22" spans="58:58" ht="12" customHeight="1" x14ac:dyDescent="0.4"/>
    <row r="23" spans="58:58" ht="12" customHeight="1" x14ac:dyDescent="0.4"/>
    <row r="24" spans="58:58" ht="12" customHeight="1" x14ac:dyDescent="0.4"/>
    <row r="25" spans="58:58" ht="12" customHeight="1" x14ac:dyDescent="0.4"/>
  </sheetData>
  <mergeCells count="170">
    <mergeCell ref="BX15:CF15"/>
    <mergeCell ref="CG15:CP15"/>
    <mergeCell ref="CQ15:CZ15"/>
    <mergeCell ref="DA15:DJ15"/>
    <mergeCell ref="DA14:DJ14"/>
    <mergeCell ref="BX14:CF14"/>
    <mergeCell ref="CG14:CP14"/>
    <mergeCell ref="CQ14:CZ14"/>
    <mergeCell ref="AQ15:AX15"/>
    <mergeCell ref="AY15:BE15"/>
    <mergeCell ref="BF15:BM15"/>
    <mergeCell ref="AY14:BE14"/>
    <mergeCell ref="BF14:BM14"/>
    <mergeCell ref="BN14:BW14"/>
    <mergeCell ref="A15:C15"/>
    <mergeCell ref="H15:J15"/>
    <mergeCell ref="K15:R15"/>
    <mergeCell ref="S15:Z15"/>
    <mergeCell ref="AA15:AH15"/>
    <mergeCell ref="AI15:AP15"/>
    <mergeCell ref="BN15:BW15"/>
    <mergeCell ref="AY13:BE13"/>
    <mergeCell ref="BF13:BM13"/>
    <mergeCell ref="BN13:BW13"/>
    <mergeCell ref="BX13:CF13"/>
    <mergeCell ref="CG13:CP13"/>
    <mergeCell ref="CQ13:CZ13"/>
    <mergeCell ref="DA13:DJ13"/>
    <mergeCell ref="A14:C14"/>
    <mergeCell ref="D14:E14"/>
    <mergeCell ref="F14:G14"/>
    <mergeCell ref="H14:J14"/>
    <mergeCell ref="K14:R14"/>
    <mergeCell ref="S14:Z14"/>
    <mergeCell ref="AA14:AH14"/>
    <mergeCell ref="AI14:AP14"/>
    <mergeCell ref="AQ14:AX14"/>
    <mergeCell ref="AA12:AH12"/>
    <mergeCell ref="AQ13:AX13"/>
    <mergeCell ref="A12:C12"/>
    <mergeCell ref="D12:E12"/>
    <mergeCell ref="F12:G12"/>
    <mergeCell ref="H12:J12"/>
    <mergeCell ref="K12:R12"/>
    <mergeCell ref="S12:Z12"/>
    <mergeCell ref="A13:C13"/>
    <mergeCell ref="H13:J13"/>
    <mergeCell ref="K13:R13"/>
    <mergeCell ref="S13:Z13"/>
    <mergeCell ref="AA13:AH13"/>
    <mergeCell ref="AI13:AP13"/>
    <mergeCell ref="AI12:AP12"/>
    <mergeCell ref="AQ12:AX12"/>
    <mergeCell ref="CG12:CP12"/>
    <mergeCell ref="CQ12:CZ12"/>
    <mergeCell ref="DA12:DJ12"/>
    <mergeCell ref="AY12:BE12"/>
    <mergeCell ref="BF12:BM12"/>
    <mergeCell ref="BN12:BW12"/>
    <mergeCell ref="BX12:CF12"/>
    <mergeCell ref="BM9:BS9"/>
    <mergeCell ref="BT9:BZ9"/>
    <mergeCell ref="CA9:CG9"/>
    <mergeCell ref="BM8:BS8"/>
    <mergeCell ref="BT8:BZ8"/>
    <mergeCell ref="CA8:CG8"/>
    <mergeCell ref="A10:J11"/>
    <mergeCell ref="K10:Z10"/>
    <mergeCell ref="AA10:AP10"/>
    <mergeCell ref="AQ10:BE10"/>
    <mergeCell ref="BF10:BW10"/>
    <mergeCell ref="BX10:CP10"/>
    <mergeCell ref="BN11:BW11"/>
    <mergeCell ref="BX11:CF11"/>
    <mergeCell ref="K11:R11"/>
    <mergeCell ref="S11:Z11"/>
    <mergeCell ref="AA11:AH11"/>
    <mergeCell ref="AI11:AP11"/>
    <mergeCell ref="AQ11:AX11"/>
    <mergeCell ref="AY11:BE11"/>
    <mergeCell ref="BF11:BM11"/>
    <mergeCell ref="A9:C9"/>
    <mergeCell ref="H9:J9"/>
    <mergeCell ref="K9:R9"/>
    <mergeCell ref="S9:Z9"/>
    <mergeCell ref="AA9:AH9"/>
    <mergeCell ref="AI9:AP9"/>
    <mergeCell ref="AQ9:AX9"/>
    <mergeCell ref="AY9:BE9"/>
    <mergeCell ref="BF9:BL9"/>
    <mergeCell ref="CH7:CN7"/>
    <mergeCell ref="CO7:CU7"/>
    <mergeCell ref="CV7:DB7"/>
    <mergeCell ref="DC7:DJ7"/>
    <mergeCell ref="CH8:CN8"/>
    <mergeCell ref="CO8:CU8"/>
    <mergeCell ref="CV8:DB8"/>
    <mergeCell ref="DC8:DJ8"/>
    <mergeCell ref="CG11:CP11"/>
    <mergeCell ref="CH9:CN9"/>
    <mergeCell ref="CV9:DB9"/>
    <mergeCell ref="DC9:DJ9"/>
    <mergeCell ref="CQ10:DJ10"/>
    <mergeCell ref="CQ11:CZ11"/>
    <mergeCell ref="DA11:DJ11"/>
    <mergeCell ref="CO9:CU9"/>
    <mergeCell ref="AA8:AH8"/>
    <mergeCell ref="AI8:AP8"/>
    <mergeCell ref="AQ8:AX8"/>
    <mergeCell ref="AY8:BE8"/>
    <mergeCell ref="BF8:BL8"/>
    <mergeCell ref="A8:C8"/>
    <mergeCell ref="D8:E8"/>
    <mergeCell ref="F8:G8"/>
    <mergeCell ref="H8:J8"/>
    <mergeCell ref="K8:R8"/>
    <mergeCell ref="S8:Z8"/>
    <mergeCell ref="BM7:BS7"/>
    <mergeCell ref="BT7:BZ7"/>
    <mergeCell ref="CA7:CG7"/>
    <mergeCell ref="A7:C7"/>
    <mergeCell ref="H7:J7"/>
    <mergeCell ref="K7:R7"/>
    <mergeCell ref="S7:Z7"/>
    <mergeCell ref="AA7:AH7"/>
    <mergeCell ref="AI7:AP7"/>
    <mergeCell ref="AQ7:AX7"/>
    <mergeCell ref="AY7:BE7"/>
    <mergeCell ref="BF7:BL7"/>
    <mergeCell ref="CV6:DB6"/>
    <mergeCell ref="DC6:DJ6"/>
    <mergeCell ref="AA6:AH6"/>
    <mergeCell ref="AI6:AP6"/>
    <mergeCell ref="AQ6:AX6"/>
    <mergeCell ref="AY6:BE6"/>
    <mergeCell ref="BF6:BL6"/>
    <mergeCell ref="BM6:BS6"/>
    <mergeCell ref="BT6:BZ6"/>
    <mergeCell ref="CA6:CG6"/>
    <mergeCell ref="CH6:CN6"/>
    <mergeCell ref="A6:C6"/>
    <mergeCell ref="D6:E6"/>
    <mergeCell ref="F6:G6"/>
    <mergeCell ref="H6:J6"/>
    <mergeCell ref="K6:R6"/>
    <mergeCell ref="S6:Z6"/>
    <mergeCell ref="CO6:CU6"/>
    <mergeCell ref="DC5:DJ5"/>
    <mergeCell ref="BT4:CG4"/>
    <mergeCell ref="CH4:CU4"/>
    <mergeCell ref="CV4:DJ4"/>
    <mergeCell ref="K5:R5"/>
    <mergeCell ref="S5:Z5"/>
    <mergeCell ref="AA5:AH5"/>
    <mergeCell ref="AI5:AP5"/>
    <mergeCell ref="AQ5:AX5"/>
    <mergeCell ref="AY5:BE5"/>
    <mergeCell ref="BT5:BZ5"/>
    <mergeCell ref="CA5:CG5"/>
    <mergeCell ref="CH5:CN5"/>
    <mergeCell ref="CO5:CU5"/>
    <mergeCell ref="CV5:DB5"/>
    <mergeCell ref="BF5:BL5"/>
    <mergeCell ref="A1:BE2"/>
    <mergeCell ref="A4:J5"/>
    <mergeCell ref="K4:Z4"/>
    <mergeCell ref="AA4:AP4"/>
    <mergeCell ref="AQ4:BE4"/>
    <mergeCell ref="BF4:BS4"/>
    <mergeCell ref="BM5:BS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landscape" cellComments="asDisplayed" horizontalDpi="4294967295" verticalDpi="300" r:id="rId1"/>
  <headerFooter differentOddEven="1">
    <evenHeader>&amp;R&amp;"ＭＳ 明朝,標準" 17 保健及び衛生</even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6" style="67" customWidth="1"/>
    <col min="2" max="3" width="4.5" style="67" customWidth="1"/>
    <col min="4" max="5" width="13.5" style="67" customWidth="1"/>
    <col min="6" max="6" width="15" style="67" customWidth="1"/>
    <col min="7" max="7" width="10.5" style="67" customWidth="1"/>
    <col min="8" max="8" width="4.5" style="67" customWidth="1"/>
    <col min="9" max="10" width="13.5" style="67" customWidth="1"/>
    <col min="11" max="11" width="9" style="67" customWidth="1"/>
    <col min="12" max="12" width="4.5" style="67" customWidth="1"/>
    <col min="13" max="13" width="13.5" style="67" customWidth="1"/>
    <col min="14" max="16" width="15" style="67" customWidth="1"/>
    <col min="17" max="16384" width="7.5" style="67"/>
  </cols>
  <sheetData>
    <row r="1" spans="1:16" s="42" customFormat="1" ht="12" customHeight="1" x14ac:dyDescent="0.15">
      <c r="A1" s="497" t="s">
        <v>356</v>
      </c>
      <c r="B1" s="497"/>
      <c r="C1" s="497"/>
      <c r="D1" s="497"/>
      <c r="E1" s="497"/>
      <c r="F1" s="497"/>
      <c r="G1" s="497"/>
      <c r="H1" s="497"/>
      <c r="I1" s="497"/>
      <c r="J1" s="200"/>
      <c r="K1" s="200"/>
      <c r="L1" s="200"/>
      <c r="M1" s="200"/>
      <c r="N1" s="200"/>
      <c r="O1" s="200"/>
      <c r="P1" s="200"/>
    </row>
    <row r="2" spans="1:16" s="42" customFormat="1" ht="12" customHeight="1" x14ac:dyDescent="0.15">
      <c r="A2" s="497"/>
      <c r="B2" s="497"/>
      <c r="C2" s="497"/>
      <c r="D2" s="497"/>
      <c r="E2" s="497"/>
      <c r="F2" s="497"/>
      <c r="G2" s="497"/>
      <c r="H2" s="497"/>
      <c r="I2" s="497"/>
      <c r="J2" s="200"/>
      <c r="K2" s="200"/>
      <c r="L2" s="200"/>
      <c r="M2" s="200"/>
      <c r="N2" s="200"/>
      <c r="O2" s="200"/>
      <c r="P2" s="200"/>
    </row>
    <row r="3" spans="1:16" s="42" customFormat="1" ht="12" customHeight="1" x14ac:dyDescent="0.15">
      <c r="A3" s="225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3" t="s">
        <v>116</v>
      </c>
    </row>
    <row r="4" spans="1:16" s="42" customFormat="1" ht="24" customHeight="1" x14ac:dyDescent="0.15">
      <c r="A4" s="529" t="s">
        <v>355</v>
      </c>
      <c r="B4" s="529"/>
      <c r="C4" s="530"/>
      <c r="D4" s="222" t="s">
        <v>115</v>
      </c>
      <c r="E4" s="218" t="s">
        <v>114</v>
      </c>
      <c r="F4" s="218" t="s">
        <v>113</v>
      </c>
      <c r="G4" s="531" t="s">
        <v>112</v>
      </c>
      <c r="H4" s="531"/>
      <c r="I4" s="221" t="s">
        <v>111</v>
      </c>
      <c r="J4" s="220" t="s">
        <v>354</v>
      </c>
      <c r="K4" s="531" t="s">
        <v>109</v>
      </c>
      <c r="L4" s="531"/>
      <c r="M4" s="219" t="s">
        <v>108</v>
      </c>
      <c r="N4" s="218" t="s">
        <v>107</v>
      </c>
      <c r="O4" s="218" t="s">
        <v>106</v>
      </c>
      <c r="P4" s="217" t="s">
        <v>105</v>
      </c>
    </row>
    <row r="5" spans="1:16" s="42" customFormat="1" ht="24" customHeight="1" x14ac:dyDescent="0.15">
      <c r="A5" s="80" t="s">
        <v>104</v>
      </c>
      <c r="B5" s="79">
        <v>30</v>
      </c>
      <c r="C5" s="216" t="s">
        <v>22</v>
      </c>
      <c r="D5" s="213">
        <v>73</v>
      </c>
      <c r="E5" s="213">
        <v>198</v>
      </c>
      <c r="F5" s="213">
        <v>11</v>
      </c>
      <c r="G5" s="213">
        <v>82</v>
      </c>
      <c r="H5" s="214"/>
      <c r="I5" s="213">
        <v>1</v>
      </c>
      <c r="J5" s="215">
        <v>6</v>
      </c>
      <c r="K5" s="212">
        <v>41</v>
      </c>
      <c r="L5" s="214"/>
      <c r="M5" s="213">
        <v>2</v>
      </c>
      <c r="N5" s="213">
        <v>0</v>
      </c>
      <c r="O5" s="212">
        <v>11</v>
      </c>
      <c r="P5" s="213">
        <v>1</v>
      </c>
    </row>
    <row r="6" spans="1:16" s="42" customFormat="1" ht="24" customHeight="1" x14ac:dyDescent="0.15">
      <c r="A6" s="80" t="s">
        <v>103</v>
      </c>
      <c r="B6" s="79" t="s">
        <v>102</v>
      </c>
      <c r="C6" s="216"/>
      <c r="D6" s="213">
        <v>73</v>
      </c>
      <c r="E6" s="213">
        <v>181</v>
      </c>
      <c r="F6" s="213">
        <v>10</v>
      </c>
      <c r="G6" s="213">
        <v>80</v>
      </c>
      <c r="H6" s="214">
        <v>1</v>
      </c>
      <c r="I6" s="213">
        <v>1</v>
      </c>
      <c r="J6" s="215">
        <v>6</v>
      </c>
      <c r="K6" s="212">
        <v>43</v>
      </c>
      <c r="L6" s="214">
        <v>1</v>
      </c>
      <c r="M6" s="213">
        <v>2</v>
      </c>
      <c r="N6" s="213" t="s">
        <v>23</v>
      </c>
      <c r="O6" s="212">
        <v>11</v>
      </c>
      <c r="P6" s="213" t="s">
        <v>23</v>
      </c>
    </row>
    <row r="7" spans="1:16" s="42" customFormat="1" ht="24" customHeight="1" x14ac:dyDescent="0.15">
      <c r="A7" s="80"/>
      <c r="B7" s="79">
        <v>2</v>
      </c>
      <c r="C7" s="216"/>
      <c r="D7" s="213">
        <v>73</v>
      </c>
      <c r="E7" s="213">
        <v>181</v>
      </c>
      <c r="F7" s="213">
        <v>9</v>
      </c>
      <c r="G7" s="213">
        <v>80</v>
      </c>
      <c r="H7" s="214">
        <v>1</v>
      </c>
      <c r="I7" s="213">
        <v>0</v>
      </c>
      <c r="J7" s="215">
        <v>6</v>
      </c>
      <c r="K7" s="212">
        <v>39</v>
      </c>
      <c r="L7" s="214"/>
      <c r="M7" s="213">
        <v>2</v>
      </c>
      <c r="N7" s="211" t="s">
        <v>23</v>
      </c>
      <c r="O7" s="212">
        <v>11</v>
      </c>
      <c r="P7" s="211" t="s">
        <v>23</v>
      </c>
    </row>
    <row r="8" spans="1:16" s="42" customFormat="1" ht="24" customHeight="1" x14ac:dyDescent="0.15">
      <c r="A8" s="80"/>
      <c r="B8" s="79">
        <v>3</v>
      </c>
      <c r="C8" s="216"/>
      <c r="D8" s="213">
        <v>73</v>
      </c>
      <c r="E8" s="213">
        <v>181</v>
      </c>
      <c r="F8" s="213">
        <v>9</v>
      </c>
      <c r="G8" s="213">
        <v>81</v>
      </c>
      <c r="H8" s="214">
        <v>1</v>
      </c>
      <c r="I8" s="213">
        <v>0</v>
      </c>
      <c r="J8" s="215">
        <v>5</v>
      </c>
      <c r="K8" s="212">
        <v>40</v>
      </c>
      <c r="L8" s="214"/>
      <c r="M8" s="213">
        <v>2</v>
      </c>
      <c r="N8" s="211">
        <v>0</v>
      </c>
      <c r="O8" s="212">
        <v>11</v>
      </c>
      <c r="P8" s="211">
        <v>0</v>
      </c>
    </row>
    <row r="9" spans="1:16" s="42" customFormat="1" ht="24" customHeight="1" x14ac:dyDescent="0.15">
      <c r="A9" s="73"/>
      <c r="B9" s="72">
        <v>4</v>
      </c>
      <c r="C9" s="210"/>
      <c r="D9" s="208">
        <v>73</v>
      </c>
      <c r="E9" s="208">
        <v>181</v>
      </c>
      <c r="F9" s="208">
        <v>8</v>
      </c>
      <c r="G9" s="208">
        <v>70</v>
      </c>
      <c r="H9" s="209">
        <v>1</v>
      </c>
      <c r="I9" s="208">
        <v>0</v>
      </c>
      <c r="J9" s="83">
        <v>5</v>
      </c>
      <c r="K9" s="207">
        <v>30</v>
      </c>
      <c r="L9" s="209"/>
      <c r="M9" s="208">
        <v>2</v>
      </c>
      <c r="N9" s="206">
        <v>0</v>
      </c>
      <c r="O9" s="207">
        <v>11</v>
      </c>
      <c r="P9" s="206">
        <v>0</v>
      </c>
    </row>
    <row r="10" spans="1:16" s="42" customFormat="1" ht="12" customHeight="1" x14ac:dyDescent="0.15">
      <c r="A10" s="205" t="s">
        <v>353</v>
      </c>
      <c r="B10" s="205"/>
      <c r="C10" s="205"/>
      <c r="D10" s="205"/>
      <c r="E10" s="204"/>
      <c r="F10" s="201"/>
      <c r="G10" s="201"/>
      <c r="H10" s="201"/>
      <c r="I10" s="201"/>
      <c r="J10" s="67"/>
      <c r="K10" s="201"/>
      <c r="L10" s="201"/>
      <c r="M10" s="201"/>
      <c r="N10" s="201"/>
      <c r="O10" s="201"/>
      <c r="P10" s="201"/>
    </row>
    <row r="11" spans="1:16" s="42" customFormat="1" ht="12" customHeight="1" x14ac:dyDescent="0.15">
      <c r="A11" s="203" t="s">
        <v>352</v>
      </c>
      <c r="B11" s="202"/>
      <c r="C11" s="202"/>
      <c r="D11" s="202"/>
      <c r="E11" s="201"/>
      <c r="F11" s="201"/>
      <c r="G11" s="201"/>
      <c r="H11" s="201"/>
      <c r="I11" s="201"/>
      <c r="J11" s="67"/>
      <c r="K11" s="201"/>
      <c r="L11" s="201"/>
      <c r="M11" s="201"/>
      <c r="N11" s="201"/>
      <c r="O11" s="201"/>
      <c r="P11" s="201"/>
    </row>
    <row r="12" spans="1:16" s="42" customFormat="1" ht="12" customHeight="1" x14ac:dyDescent="0.15">
      <c r="J12" s="67"/>
    </row>
    <row r="13" spans="1:16" ht="12" customHeight="1" x14ac:dyDescent="0.4"/>
    <row r="14" spans="1:16" ht="12" customHeight="1" x14ac:dyDescent="0.4"/>
    <row r="15" spans="1:16" ht="12" customHeight="1" x14ac:dyDescent="0.4"/>
    <row r="16" spans="1:16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</sheetData>
  <mergeCells count="4">
    <mergeCell ref="A1:I2"/>
    <mergeCell ref="A4:C4"/>
    <mergeCell ref="G4:H4"/>
    <mergeCell ref="K4:L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landscape" cellComments="asDisplayed" horizontalDpi="300" verticalDpi="300" r:id="rId1"/>
  <headerFooter differentOddEven="1">
    <evenHeader>&amp;R&amp;"ＭＳ 明朝,標準" 17 保健及び衛生</even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6"/>
  <sheetViews>
    <sheetView showGridLines="0" zoomScaleNormal="100" zoomScaleSheetLayoutView="100" workbookViewId="0">
      <selection sqref="A1:BE2"/>
    </sheetView>
  </sheetViews>
  <sheetFormatPr defaultColWidth="7.5" defaultRowHeight="7.9" customHeight="1" x14ac:dyDescent="0.4"/>
  <cols>
    <col min="1" max="57" width="1.5" style="67" customWidth="1"/>
    <col min="58" max="16384" width="7.5" style="67"/>
  </cols>
  <sheetData>
    <row r="1" spans="1:57" ht="12" customHeight="1" x14ac:dyDescent="0.4">
      <c r="A1" s="490" t="s">
        <v>301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  <c r="AI1" s="490"/>
      <c r="AJ1" s="490"/>
      <c r="AK1" s="490"/>
      <c r="AL1" s="490"/>
      <c r="AM1" s="490"/>
      <c r="AN1" s="490"/>
      <c r="AO1" s="490"/>
      <c r="AP1" s="490"/>
      <c r="AQ1" s="490"/>
      <c r="AR1" s="490"/>
      <c r="AS1" s="490"/>
      <c r="AT1" s="490"/>
      <c r="AU1" s="490"/>
      <c r="AV1" s="490"/>
      <c r="AW1" s="490"/>
      <c r="AX1" s="490"/>
      <c r="AY1" s="490"/>
      <c r="AZ1" s="490"/>
      <c r="BA1" s="490"/>
      <c r="BB1" s="490"/>
      <c r="BC1" s="490"/>
      <c r="BD1" s="490"/>
      <c r="BE1" s="490"/>
    </row>
    <row r="2" spans="1:57" ht="12" customHeight="1" x14ac:dyDescent="0.4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0"/>
      <c r="AX2" s="490"/>
      <c r="AY2" s="490"/>
      <c r="AZ2" s="490"/>
      <c r="BA2" s="490"/>
      <c r="BB2" s="490"/>
      <c r="BC2" s="490"/>
      <c r="BD2" s="490"/>
      <c r="BE2" s="490"/>
    </row>
    <row r="3" spans="1:57" ht="12" customHeight="1" x14ac:dyDescent="0.4"/>
    <row r="4" spans="1:57" ht="12" customHeight="1" x14ac:dyDescent="0.4">
      <c r="A4" s="549" t="s">
        <v>300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549"/>
      <c r="V4" s="549"/>
    </row>
    <row r="5" spans="1:57" ht="12" customHeight="1" x14ac:dyDescent="0.4">
      <c r="A5" s="549"/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S5" s="550" t="s">
        <v>279</v>
      </c>
      <c r="AT5" s="550"/>
      <c r="AU5" s="550"/>
      <c r="AV5" s="550"/>
      <c r="AW5" s="550"/>
      <c r="AX5" s="550"/>
      <c r="AY5" s="550"/>
      <c r="AZ5" s="550"/>
      <c r="BA5" s="550"/>
      <c r="BB5" s="550"/>
      <c r="BC5" s="550"/>
      <c r="BD5" s="550"/>
      <c r="BE5" s="550"/>
    </row>
    <row r="6" spans="1:57" ht="12" customHeight="1" x14ac:dyDescent="0.4">
      <c r="A6" s="360" t="s">
        <v>258</v>
      </c>
      <c r="B6" s="360"/>
      <c r="C6" s="360"/>
      <c r="D6" s="360"/>
      <c r="E6" s="360"/>
      <c r="F6" s="360"/>
      <c r="G6" s="360"/>
      <c r="H6" s="361"/>
      <c r="I6" s="544" t="s">
        <v>299</v>
      </c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1"/>
      <c r="V6" s="537" t="s">
        <v>298</v>
      </c>
      <c r="W6" s="537"/>
      <c r="X6" s="537"/>
      <c r="Y6" s="537"/>
      <c r="Z6" s="537"/>
      <c r="AA6" s="537"/>
      <c r="AB6" s="537"/>
      <c r="AC6" s="537"/>
      <c r="AD6" s="537"/>
      <c r="AE6" s="537"/>
      <c r="AF6" s="537"/>
      <c r="AG6" s="537"/>
      <c r="AH6" s="537" t="s">
        <v>297</v>
      </c>
      <c r="AI6" s="537"/>
      <c r="AJ6" s="537"/>
      <c r="AK6" s="537"/>
      <c r="AL6" s="537"/>
      <c r="AM6" s="537"/>
      <c r="AN6" s="537"/>
      <c r="AO6" s="537"/>
      <c r="AP6" s="537"/>
      <c r="AQ6" s="537"/>
      <c r="AR6" s="537"/>
      <c r="AS6" s="537"/>
      <c r="AT6" s="544" t="s">
        <v>296</v>
      </c>
      <c r="AU6" s="360"/>
      <c r="AV6" s="360"/>
      <c r="AW6" s="360"/>
      <c r="AX6" s="360"/>
      <c r="AY6" s="360"/>
      <c r="AZ6" s="360"/>
      <c r="BA6" s="360"/>
      <c r="BB6" s="360"/>
      <c r="BC6" s="360"/>
      <c r="BD6" s="360"/>
      <c r="BE6" s="360"/>
    </row>
    <row r="7" spans="1:57" ht="12" customHeight="1" x14ac:dyDescent="0.4">
      <c r="A7" s="338"/>
      <c r="B7" s="338"/>
      <c r="C7" s="338"/>
      <c r="D7" s="338"/>
      <c r="E7" s="338"/>
      <c r="F7" s="338"/>
      <c r="G7" s="338"/>
      <c r="H7" s="362"/>
      <c r="I7" s="545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3"/>
      <c r="V7" s="538"/>
      <c r="W7" s="538"/>
      <c r="X7" s="538"/>
      <c r="Y7" s="538"/>
      <c r="Z7" s="538"/>
      <c r="AA7" s="538"/>
      <c r="AB7" s="538"/>
      <c r="AC7" s="538"/>
      <c r="AD7" s="538"/>
      <c r="AE7" s="538"/>
      <c r="AF7" s="538"/>
      <c r="AG7" s="538"/>
      <c r="AH7" s="538"/>
      <c r="AI7" s="538"/>
      <c r="AJ7" s="538"/>
      <c r="AK7" s="538"/>
      <c r="AL7" s="538"/>
      <c r="AM7" s="538"/>
      <c r="AN7" s="538"/>
      <c r="AO7" s="538"/>
      <c r="AP7" s="538"/>
      <c r="AQ7" s="538"/>
      <c r="AR7" s="538"/>
      <c r="AS7" s="538"/>
      <c r="AT7" s="545"/>
      <c r="AU7" s="542"/>
      <c r="AV7" s="542"/>
      <c r="AW7" s="542"/>
      <c r="AX7" s="542"/>
      <c r="AY7" s="542"/>
      <c r="AZ7" s="542"/>
      <c r="BA7" s="542"/>
      <c r="BB7" s="542"/>
      <c r="BC7" s="542"/>
      <c r="BD7" s="542"/>
      <c r="BE7" s="542"/>
    </row>
    <row r="8" spans="1:57" ht="24" customHeight="1" x14ac:dyDescent="0.4">
      <c r="A8" s="332" t="s">
        <v>264</v>
      </c>
      <c r="B8" s="332"/>
      <c r="C8" s="332"/>
      <c r="D8" s="332"/>
      <c r="E8" s="332"/>
      <c r="F8" s="332"/>
      <c r="G8" s="332"/>
      <c r="H8" s="332"/>
      <c r="I8" s="546">
        <f>SUM(V8:BE8)</f>
        <v>5847</v>
      </c>
      <c r="J8" s="547"/>
      <c r="K8" s="547"/>
      <c r="L8" s="547"/>
      <c r="M8" s="547"/>
      <c r="N8" s="547"/>
      <c r="O8" s="547"/>
      <c r="P8" s="547"/>
      <c r="Q8" s="547"/>
      <c r="R8" s="547"/>
      <c r="S8" s="547"/>
      <c r="T8" s="547"/>
      <c r="U8" s="547"/>
      <c r="V8" s="547">
        <f>683+1055+737+735+529+459</f>
        <v>4198</v>
      </c>
      <c r="W8" s="547"/>
      <c r="X8" s="547"/>
      <c r="Y8" s="547"/>
      <c r="Z8" s="547"/>
      <c r="AA8" s="547"/>
      <c r="AB8" s="547"/>
      <c r="AC8" s="547"/>
      <c r="AD8" s="547"/>
      <c r="AE8" s="547"/>
      <c r="AF8" s="547"/>
      <c r="AG8" s="547"/>
      <c r="AH8" s="547">
        <f>371+1085+150+43</f>
        <v>1649</v>
      </c>
      <c r="AI8" s="547"/>
      <c r="AJ8" s="547"/>
      <c r="AK8" s="547"/>
      <c r="AL8" s="547"/>
      <c r="AM8" s="547"/>
      <c r="AN8" s="547"/>
      <c r="AO8" s="547"/>
      <c r="AP8" s="547"/>
      <c r="AQ8" s="547"/>
      <c r="AR8" s="547"/>
      <c r="AS8" s="547"/>
      <c r="AT8" s="551">
        <v>0</v>
      </c>
      <c r="AU8" s="551"/>
      <c r="AV8" s="551"/>
      <c r="AW8" s="551"/>
      <c r="AX8" s="551"/>
      <c r="AY8" s="551"/>
      <c r="AZ8" s="551"/>
      <c r="BA8" s="551"/>
      <c r="BB8" s="551"/>
      <c r="BC8" s="551"/>
      <c r="BD8" s="551"/>
      <c r="BE8" s="551"/>
    </row>
    <row r="9" spans="1:57" ht="24" customHeight="1" x14ac:dyDescent="0.4">
      <c r="A9" s="539" t="s">
        <v>263</v>
      </c>
      <c r="B9" s="539"/>
      <c r="C9" s="539"/>
      <c r="D9" s="539"/>
      <c r="E9" s="539"/>
      <c r="F9" s="539"/>
      <c r="G9" s="539"/>
      <c r="H9" s="539"/>
      <c r="I9" s="557">
        <f>I8/$I8</f>
        <v>1</v>
      </c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>
        <f>V8/$I8</f>
        <v>0.71797502992987861</v>
      </c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8"/>
      <c r="AH9" s="558">
        <f>AH8/$I8</f>
        <v>0.28202497007012145</v>
      </c>
      <c r="AI9" s="558"/>
      <c r="AJ9" s="558"/>
      <c r="AK9" s="558"/>
      <c r="AL9" s="558"/>
      <c r="AM9" s="558"/>
      <c r="AN9" s="558"/>
      <c r="AO9" s="558"/>
      <c r="AP9" s="558"/>
      <c r="AQ9" s="558"/>
      <c r="AR9" s="558"/>
      <c r="AS9" s="558"/>
      <c r="AT9" s="558">
        <f>AT8/$I8</f>
        <v>0</v>
      </c>
      <c r="AU9" s="558"/>
      <c r="AV9" s="558"/>
      <c r="AW9" s="558"/>
      <c r="AX9" s="558"/>
      <c r="AY9" s="558"/>
      <c r="AZ9" s="558"/>
      <c r="BA9" s="558"/>
      <c r="BB9" s="558"/>
      <c r="BC9" s="558"/>
      <c r="BD9" s="558"/>
      <c r="BE9" s="558"/>
    </row>
    <row r="10" spans="1:57" ht="12" customHeight="1" x14ac:dyDescent="0.4"/>
    <row r="11" spans="1:57" ht="12" customHeight="1" x14ac:dyDescent="0.4">
      <c r="A11" s="549" t="s">
        <v>295</v>
      </c>
      <c r="B11" s="549"/>
      <c r="C11" s="549"/>
      <c r="D11" s="549"/>
      <c r="E11" s="549"/>
      <c r="F11" s="549"/>
      <c r="G11" s="549"/>
      <c r="H11" s="549"/>
      <c r="I11" s="549"/>
      <c r="J11" s="549"/>
      <c r="K11" s="549"/>
      <c r="L11" s="549"/>
      <c r="M11" s="549"/>
      <c r="N11" s="549"/>
      <c r="O11" s="549"/>
      <c r="P11" s="549"/>
      <c r="Q11" s="549"/>
      <c r="R11" s="549"/>
      <c r="S11" s="549"/>
      <c r="T11" s="549"/>
      <c r="U11" s="549"/>
      <c r="V11" s="549"/>
    </row>
    <row r="12" spans="1:57" ht="12" customHeight="1" x14ac:dyDescent="0.4">
      <c r="A12" s="549"/>
      <c r="B12" s="549"/>
      <c r="C12" s="549"/>
      <c r="D12" s="549"/>
      <c r="E12" s="549"/>
      <c r="F12" s="549"/>
      <c r="G12" s="549"/>
      <c r="H12" s="549"/>
      <c r="I12" s="549"/>
      <c r="J12" s="549"/>
      <c r="K12" s="549"/>
      <c r="L12" s="549"/>
      <c r="M12" s="549"/>
      <c r="N12" s="549"/>
      <c r="O12" s="549"/>
      <c r="P12" s="549"/>
      <c r="Q12" s="549"/>
      <c r="R12" s="549"/>
      <c r="S12" s="549"/>
      <c r="T12" s="549"/>
      <c r="U12" s="549"/>
      <c r="V12" s="549"/>
      <c r="AS12" s="550" t="s">
        <v>279</v>
      </c>
      <c r="AT12" s="550"/>
      <c r="AU12" s="550"/>
      <c r="AV12" s="550"/>
      <c r="AW12" s="550"/>
      <c r="AX12" s="550"/>
      <c r="AY12" s="550"/>
      <c r="AZ12" s="550"/>
      <c r="BA12" s="550"/>
      <c r="BB12" s="550"/>
      <c r="BC12" s="550"/>
      <c r="BD12" s="550"/>
      <c r="BE12" s="550"/>
    </row>
    <row r="13" spans="1:57" ht="12" customHeight="1" x14ac:dyDescent="0.4">
      <c r="A13" s="360" t="s">
        <v>258</v>
      </c>
      <c r="B13" s="360"/>
      <c r="C13" s="360"/>
      <c r="D13" s="360"/>
      <c r="E13" s="360"/>
      <c r="F13" s="360"/>
      <c r="G13" s="360"/>
      <c r="H13" s="361"/>
      <c r="I13" s="544" t="s">
        <v>98</v>
      </c>
      <c r="J13" s="360"/>
      <c r="K13" s="360"/>
      <c r="L13" s="360"/>
      <c r="M13" s="360"/>
      <c r="N13" s="360"/>
      <c r="O13" s="361"/>
      <c r="P13" s="336" t="s">
        <v>289</v>
      </c>
      <c r="Q13" s="335"/>
      <c r="R13" s="335"/>
      <c r="S13" s="335"/>
      <c r="T13" s="335"/>
      <c r="U13" s="335"/>
      <c r="V13" s="335"/>
      <c r="W13" s="335"/>
      <c r="X13" s="335"/>
      <c r="Y13" s="335"/>
      <c r="Z13" s="335"/>
      <c r="AA13" s="335"/>
      <c r="AB13" s="335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35"/>
      <c r="AO13" s="335"/>
      <c r="AP13" s="335"/>
      <c r="AQ13" s="335"/>
      <c r="AR13" s="335"/>
      <c r="AS13" s="335"/>
      <c r="AT13" s="335"/>
      <c r="AU13" s="335"/>
      <c r="AV13" s="335"/>
      <c r="AW13" s="335"/>
      <c r="AX13" s="335"/>
      <c r="AY13" s="335"/>
      <c r="AZ13" s="335"/>
      <c r="BA13" s="335"/>
      <c r="BB13" s="335"/>
      <c r="BC13" s="335"/>
      <c r="BD13" s="335"/>
      <c r="BE13" s="335"/>
    </row>
    <row r="14" spans="1:57" ht="24" customHeight="1" x14ac:dyDescent="0.4">
      <c r="A14" s="542"/>
      <c r="B14" s="542"/>
      <c r="C14" s="542"/>
      <c r="D14" s="542"/>
      <c r="E14" s="542"/>
      <c r="F14" s="542"/>
      <c r="G14" s="542"/>
      <c r="H14" s="543"/>
      <c r="I14" s="545"/>
      <c r="J14" s="542"/>
      <c r="K14" s="542"/>
      <c r="L14" s="542"/>
      <c r="M14" s="542"/>
      <c r="N14" s="542"/>
      <c r="O14" s="543"/>
      <c r="P14" s="544" t="s">
        <v>272</v>
      </c>
      <c r="Q14" s="360"/>
      <c r="R14" s="360"/>
      <c r="S14" s="360"/>
      <c r="T14" s="360"/>
      <c r="U14" s="360"/>
      <c r="V14" s="360"/>
      <c r="W14" s="360"/>
      <c r="X14" s="544" t="s">
        <v>294</v>
      </c>
      <c r="Y14" s="360"/>
      <c r="Z14" s="360"/>
      <c r="AA14" s="360"/>
      <c r="AB14" s="360"/>
      <c r="AC14" s="360"/>
      <c r="AD14" s="360"/>
      <c r="AE14" s="544" t="s">
        <v>293</v>
      </c>
      <c r="AF14" s="360"/>
      <c r="AG14" s="360"/>
      <c r="AH14" s="360"/>
      <c r="AI14" s="360"/>
      <c r="AJ14" s="360"/>
      <c r="AK14" s="360"/>
      <c r="AL14" s="544" t="s">
        <v>292</v>
      </c>
      <c r="AM14" s="360"/>
      <c r="AN14" s="360"/>
      <c r="AO14" s="360"/>
      <c r="AP14" s="360"/>
      <c r="AQ14" s="360"/>
      <c r="AR14" s="360"/>
      <c r="AS14" s="544" t="s">
        <v>291</v>
      </c>
      <c r="AT14" s="360"/>
      <c r="AU14" s="360"/>
      <c r="AV14" s="360"/>
      <c r="AW14" s="360"/>
      <c r="AX14" s="360"/>
      <c r="AY14" s="360"/>
      <c r="AZ14" s="544" t="s">
        <v>290</v>
      </c>
      <c r="BA14" s="360"/>
      <c r="BB14" s="360"/>
      <c r="BC14" s="360"/>
      <c r="BD14" s="360"/>
      <c r="BE14" s="360"/>
    </row>
    <row r="15" spans="1:57" ht="24" customHeight="1" x14ac:dyDescent="0.4">
      <c r="A15" s="332" t="s">
        <v>264</v>
      </c>
      <c r="B15" s="332"/>
      <c r="C15" s="332"/>
      <c r="D15" s="332"/>
      <c r="E15" s="332"/>
      <c r="F15" s="332"/>
      <c r="G15" s="332"/>
      <c r="H15" s="332"/>
      <c r="I15" s="546">
        <f>SUM(P15,AZ19)</f>
        <v>5847</v>
      </c>
      <c r="J15" s="547"/>
      <c r="K15" s="547"/>
      <c r="L15" s="547"/>
      <c r="M15" s="547"/>
      <c r="N15" s="547"/>
      <c r="O15" s="547"/>
      <c r="P15" s="547">
        <f>SUM(X15:BE15,I19:AY19)</f>
        <v>4784</v>
      </c>
      <c r="Q15" s="547"/>
      <c r="R15" s="547"/>
      <c r="S15" s="547"/>
      <c r="T15" s="547"/>
      <c r="U15" s="547"/>
      <c r="V15" s="547"/>
      <c r="W15" s="547"/>
      <c r="X15" s="548">
        <v>253</v>
      </c>
      <c r="Y15" s="548"/>
      <c r="Z15" s="548"/>
      <c r="AA15" s="548"/>
      <c r="AB15" s="548"/>
      <c r="AC15" s="548"/>
      <c r="AD15" s="548"/>
      <c r="AE15" s="547">
        <v>707</v>
      </c>
      <c r="AF15" s="547"/>
      <c r="AG15" s="547"/>
      <c r="AH15" s="547"/>
      <c r="AI15" s="547"/>
      <c r="AJ15" s="547"/>
      <c r="AK15" s="547"/>
      <c r="AL15" s="548">
        <v>494</v>
      </c>
      <c r="AM15" s="548"/>
      <c r="AN15" s="548"/>
      <c r="AO15" s="548"/>
      <c r="AP15" s="548"/>
      <c r="AQ15" s="548"/>
      <c r="AR15" s="548"/>
      <c r="AS15" s="548">
        <v>193</v>
      </c>
      <c r="AT15" s="548"/>
      <c r="AU15" s="548"/>
      <c r="AV15" s="548"/>
      <c r="AW15" s="548"/>
      <c r="AX15" s="548"/>
      <c r="AY15" s="548"/>
      <c r="AZ15" s="548">
        <v>522</v>
      </c>
      <c r="BA15" s="548"/>
      <c r="BB15" s="548"/>
      <c r="BC15" s="548"/>
      <c r="BD15" s="548"/>
      <c r="BE15" s="548"/>
    </row>
    <row r="16" spans="1:57" ht="24" customHeight="1" x14ac:dyDescent="0.4">
      <c r="A16" s="539" t="s">
        <v>263</v>
      </c>
      <c r="B16" s="539"/>
      <c r="C16" s="539"/>
      <c r="D16" s="539"/>
      <c r="E16" s="539"/>
      <c r="F16" s="539"/>
      <c r="G16" s="539"/>
      <c r="H16" s="539"/>
      <c r="I16" s="534">
        <f>I15/$I$15</f>
        <v>1</v>
      </c>
      <c r="J16" s="535"/>
      <c r="K16" s="535"/>
      <c r="L16" s="535"/>
      <c r="M16" s="535"/>
      <c r="N16" s="535"/>
      <c r="O16" s="535"/>
      <c r="P16" s="535">
        <f>P15/$I$15</f>
        <v>0.81819736617068584</v>
      </c>
      <c r="Q16" s="535"/>
      <c r="R16" s="535"/>
      <c r="S16" s="535"/>
      <c r="T16" s="535"/>
      <c r="U16" s="535"/>
      <c r="V16" s="535"/>
      <c r="W16" s="535"/>
      <c r="X16" s="540">
        <f>X15/$I$15</f>
        <v>4.3270053018642042E-2</v>
      </c>
      <c r="Y16" s="540"/>
      <c r="Z16" s="540"/>
      <c r="AA16" s="540"/>
      <c r="AB16" s="540"/>
      <c r="AC16" s="540"/>
      <c r="AD16" s="540"/>
      <c r="AE16" s="535">
        <f>AE15/$I$15</f>
        <v>0.12091670942363605</v>
      </c>
      <c r="AF16" s="535"/>
      <c r="AG16" s="535"/>
      <c r="AH16" s="535"/>
      <c r="AI16" s="535"/>
      <c r="AJ16" s="535"/>
      <c r="AK16" s="535"/>
      <c r="AL16" s="540">
        <f>AL15/$I$15</f>
        <v>8.4487771506755599E-2</v>
      </c>
      <c r="AM16" s="540"/>
      <c r="AN16" s="540"/>
      <c r="AO16" s="540"/>
      <c r="AP16" s="540"/>
      <c r="AQ16" s="540"/>
      <c r="AR16" s="540"/>
      <c r="AS16" s="540">
        <f>AS15/$I$15</f>
        <v>3.3008380365999658E-2</v>
      </c>
      <c r="AT16" s="540"/>
      <c r="AU16" s="540"/>
      <c r="AV16" s="540"/>
      <c r="AW16" s="540"/>
      <c r="AX16" s="540"/>
      <c r="AY16" s="540"/>
      <c r="AZ16" s="540">
        <f>AZ15/$I$15</f>
        <v>8.9276552077988708E-2</v>
      </c>
      <c r="BA16" s="540"/>
      <c r="BB16" s="540"/>
      <c r="BC16" s="540"/>
      <c r="BD16" s="540"/>
      <c r="BE16" s="540"/>
    </row>
    <row r="17" spans="1:57" ht="12" customHeight="1" x14ac:dyDescent="0.4">
      <c r="A17" s="542" t="s">
        <v>258</v>
      </c>
      <c r="B17" s="542"/>
      <c r="C17" s="542"/>
      <c r="D17" s="542"/>
      <c r="E17" s="542"/>
      <c r="F17" s="542"/>
      <c r="G17" s="542"/>
      <c r="H17" s="543"/>
      <c r="I17" s="337" t="s">
        <v>289</v>
      </c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  <c r="AY17" s="362"/>
      <c r="AZ17" s="545" t="s">
        <v>288</v>
      </c>
      <c r="BA17" s="542"/>
      <c r="BB17" s="542"/>
      <c r="BC17" s="542"/>
      <c r="BD17" s="542"/>
      <c r="BE17" s="542"/>
    </row>
    <row r="18" spans="1:57" ht="24" customHeight="1" x14ac:dyDescent="0.4">
      <c r="A18" s="542"/>
      <c r="B18" s="542"/>
      <c r="C18" s="542"/>
      <c r="D18" s="542"/>
      <c r="E18" s="542"/>
      <c r="F18" s="542"/>
      <c r="G18" s="542"/>
      <c r="H18" s="543"/>
      <c r="I18" s="545" t="s">
        <v>287</v>
      </c>
      <c r="J18" s="542"/>
      <c r="K18" s="542"/>
      <c r="L18" s="542"/>
      <c r="M18" s="542"/>
      <c r="N18" s="542"/>
      <c r="O18" s="545" t="s">
        <v>286</v>
      </c>
      <c r="P18" s="542"/>
      <c r="Q18" s="542"/>
      <c r="R18" s="542"/>
      <c r="S18" s="542"/>
      <c r="T18" s="542"/>
      <c r="U18" s="545" t="s">
        <v>285</v>
      </c>
      <c r="V18" s="542"/>
      <c r="W18" s="542"/>
      <c r="X18" s="542"/>
      <c r="Y18" s="542"/>
      <c r="Z18" s="542"/>
      <c r="AA18" s="554" t="s">
        <v>284</v>
      </c>
      <c r="AB18" s="555"/>
      <c r="AC18" s="555"/>
      <c r="AD18" s="555"/>
      <c r="AE18" s="555"/>
      <c r="AF18" s="555"/>
      <c r="AG18" s="556"/>
      <c r="AH18" s="544" t="s">
        <v>283</v>
      </c>
      <c r="AI18" s="360"/>
      <c r="AJ18" s="360"/>
      <c r="AK18" s="360"/>
      <c r="AL18" s="360"/>
      <c r="AM18" s="361"/>
      <c r="AN18" s="544" t="s">
        <v>282</v>
      </c>
      <c r="AO18" s="360"/>
      <c r="AP18" s="360"/>
      <c r="AQ18" s="360"/>
      <c r="AR18" s="360"/>
      <c r="AS18" s="361"/>
      <c r="AT18" s="544" t="s">
        <v>281</v>
      </c>
      <c r="AU18" s="360"/>
      <c r="AV18" s="360"/>
      <c r="AW18" s="360"/>
      <c r="AX18" s="360"/>
      <c r="AY18" s="361"/>
      <c r="AZ18" s="545"/>
      <c r="BA18" s="542"/>
      <c r="BB18" s="542"/>
      <c r="BC18" s="542"/>
      <c r="BD18" s="542"/>
      <c r="BE18" s="542"/>
    </row>
    <row r="19" spans="1:57" ht="24" customHeight="1" x14ac:dyDescent="0.4">
      <c r="A19" s="332" t="s">
        <v>264</v>
      </c>
      <c r="B19" s="332"/>
      <c r="C19" s="332"/>
      <c r="D19" s="332"/>
      <c r="E19" s="332"/>
      <c r="F19" s="332"/>
      <c r="G19" s="332"/>
      <c r="H19" s="332"/>
      <c r="I19" s="553">
        <v>632</v>
      </c>
      <c r="J19" s="552"/>
      <c r="K19" s="552"/>
      <c r="L19" s="552"/>
      <c r="M19" s="552"/>
      <c r="N19" s="552"/>
      <c r="O19" s="552">
        <v>329</v>
      </c>
      <c r="P19" s="552"/>
      <c r="Q19" s="552"/>
      <c r="R19" s="552"/>
      <c r="S19" s="552"/>
      <c r="T19" s="552"/>
      <c r="U19" s="552">
        <v>410</v>
      </c>
      <c r="V19" s="552"/>
      <c r="W19" s="552"/>
      <c r="X19" s="552"/>
      <c r="Y19" s="552"/>
      <c r="Z19" s="552"/>
      <c r="AA19" s="552">
        <v>533</v>
      </c>
      <c r="AB19" s="552"/>
      <c r="AC19" s="552"/>
      <c r="AD19" s="552"/>
      <c r="AE19" s="552"/>
      <c r="AF19" s="552"/>
      <c r="AG19" s="552"/>
      <c r="AH19" s="552">
        <v>409</v>
      </c>
      <c r="AI19" s="552"/>
      <c r="AJ19" s="552"/>
      <c r="AK19" s="552"/>
      <c r="AL19" s="552"/>
      <c r="AM19" s="552"/>
      <c r="AN19" s="552">
        <v>298</v>
      </c>
      <c r="AO19" s="552"/>
      <c r="AP19" s="552"/>
      <c r="AQ19" s="552"/>
      <c r="AR19" s="552"/>
      <c r="AS19" s="552"/>
      <c r="AT19" s="551">
        <v>4</v>
      </c>
      <c r="AU19" s="551"/>
      <c r="AV19" s="551"/>
      <c r="AW19" s="551"/>
      <c r="AX19" s="551"/>
      <c r="AY19" s="551"/>
      <c r="AZ19" s="552">
        <v>1063</v>
      </c>
      <c r="BA19" s="552"/>
      <c r="BB19" s="552"/>
      <c r="BC19" s="552"/>
      <c r="BD19" s="552"/>
      <c r="BE19" s="552"/>
    </row>
    <row r="20" spans="1:57" ht="24" customHeight="1" x14ac:dyDescent="0.4">
      <c r="A20" s="539" t="s">
        <v>263</v>
      </c>
      <c r="B20" s="539"/>
      <c r="C20" s="539"/>
      <c r="D20" s="539"/>
      <c r="E20" s="539"/>
      <c r="F20" s="539"/>
      <c r="G20" s="539"/>
      <c r="H20" s="539"/>
      <c r="I20" s="534">
        <f>I19/$I$15</f>
        <v>0.10808961860783307</v>
      </c>
      <c r="J20" s="535"/>
      <c r="K20" s="535"/>
      <c r="L20" s="535"/>
      <c r="M20" s="535"/>
      <c r="N20" s="535"/>
      <c r="O20" s="535">
        <f>O19/$I$15</f>
        <v>5.6268171711989057E-2</v>
      </c>
      <c r="P20" s="535"/>
      <c r="Q20" s="535"/>
      <c r="R20" s="535"/>
      <c r="S20" s="535"/>
      <c r="T20" s="535"/>
      <c r="U20" s="535">
        <f>U19/$I$15</f>
        <v>7.0121429793056272E-2</v>
      </c>
      <c r="V20" s="535"/>
      <c r="W20" s="535"/>
      <c r="X20" s="535"/>
      <c r="Y20" s="535"/>
      <c r="Z20" s="535"/>
      <c r="AA20" s="540">
        <v>0.20191693290734825</v>
      </c>
      <c r="AB20" s="540"/>
      <c r="AC20" s="540"/>
      <c r="AD20" s="540"/>
      <c r="AE20" s="540"/>
      <c r="AF20" s="540"/>
      <c r="AG20" s="540"/>
      <c r="AH20" s="535">
        <f>AH19/$I$15</f>
        <v>6.9950401915512231E-2</v>
      </c>
      <c r="AI20" s="535"/>
      <c r="AJ20" s="535"/>
      <c r="AK20" s="535"/>
      <c r="AL20" s="535"/>
      <c r="AM20" s="535"/>
      <c r="AN20" s="535">
        <f>AN19/$I$15</f>
        <v>5.0966307508123823E-2</v>
      </c>
      <c r="AO20" s="535"/>
      <c r="AP20" s="535"/>
      <c r="AQ20" s="535"/>
      <c r="AR20" s="535"/>
      <c r="AS20" s="535"/>
      <c r="AT20" s="535">
        <f>AT19/$I$15</f>
        <v>6.8411151017615875E-4</v>
      </c>
      <c r="AU20" s="535"/>
      <c r="AV20" s="535"/>
      <c r="AW20" s="535"/>
      <c r="AX20" s="535"/>
      <c r="AY20" s="535"/>
      <c r="AZ20" s="540">
        <f>AZ19/$I$15</f>
        <v>0.18180263382931419</v>
      </c>
      <c r="BA20" s="540"/>
      <c r="BB20" s="540"/>
      <c r="BC20" s="540"/>
      <c r="BD20" s="540"/>
      <c r="BE20" s="540"/>
    </row>
    <row r="21" spans="1:57" ht="12" customHeight="1" x14ac:dyDescent="0.4"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</row>
    <row r="22" spans="1:57" ht="12" customHeight="1" x14ac:dyDescent="0.4">
      <c r="A22" s="549" t="s">
        <v>280</v>
      </c>
      <c r="B22" s="549"/>
      <c r="C22" s="549"/>
      <c r="D22" s="549"/>
      <c r="E22" s="549"/>
      <c r="F22" s="549"/>
      <c r="G22" s="549"/>
      <c r="H22" s="549"/>
      <c r="I22" s="549"/>
      <c r="J22" s="549"/>
      <c r="K22" s="549"/>
      <c r="L22" s="549"/>
      <c r="M22" s="549"/>
      <c r="N22" s="549"/>
      <c r="O22" s="549"/>
      <c r="P22" s="549"/>
      <c r="Q22" s="549"/>
      <c r="R22" s="549"/>
      <c r="S22" s="549"/>
      <c r="T22" s="549"/>
      <c r="U22" s="549"/>
      <c r="V22" s="549"/>
    </row>
    <row r="23" spans="1:57" ht="12" customHeight="1" x14ac:dyDescent="0.4">
      <c r="A23" s="549"/>
      <c r="B23" s="549"/>
      <c r="C23" s="549"/>
      <c r="D23" s="549"/>
      <c r="E23" s="549"/>
      <c r="F23" s="549"/>
      <c r="G23" s="549"/>
      <c r="H23" s="549"/>
      <c r="I23" s="549"/>
      <c r="J23" s="549"/>
      <c r="K23" s="549"/>
      <c r="L23" s="549"/>
      <c r="M23" s="549"/>
      <c r="N23" s="549"/>
      <c r="O23" s="549"/>
      <c r="P23" s="549"/>
      <c r="Q23" s="549"/>
      <c r="R23" s="549"/>
      <c r="S23" s="549"/>
      <c r="T23" s="549"/>
      <c r="U23" s="549"/>
      <c r="V23" s="549"/>
      <c r="AS23" s="550" t="s">
        <v>279</v>
      </c>
      <c r="AT23" s="550"/>
      <c r="AU23" s="550"/>
      <c r="AV23" s="550"/>
      <c r="AW23" s="550"/>
      <c r="AX23" s="550"/>
      <c r="AY23" s="550"/>
      <c r="AZ23" s="550"/>
      <c r="BA23" s="550"/>
      <c r="BB23" s="550"/>
      <c r="BC23" s="550"/>
      <c r="BD23" s="550"/>
      <c r="BE23" s="550"/>
    </row>
    <row r="24" spans="1:57" ht="12" customHeight="1" x14ac:dyDescent="0.4">
      <c r="A24" s="360" t="s">
        <v>258</v>
      </c>
      <c r="B24" s="360"/>
      <c r="C24" s="360"/>
      <c r="D24" s="360"/>
      <c r="E24" s="360"/>
      <c r="F24" s="360"/>
      <c r="G24" s="360"/>
      <c r="H24" s="361"/>
      <c r="I24" s="544" t="s">
        <v>98</v>
      </c>
      <c r="J24" s="360"/>
      <c r="K24" s="360"/>
      <c r="L24" s="360"/>
      <c r="M24" s="360"/>
      <c r="N24" s="360"/>
      <c r="O24" s="361"/>
      <c r="P24" s="335" t="s">
        <v>278</v>
      </c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5"/>
      <c r="AP24" s="335"/>
      <c r="AQ24" s="335"/>
      <c r="AR24" s="335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5"/>
    </row>
    <row r="25" spans="1:57" ht="12" customHeight="1" x14ac:dyDescent="0.4">
      <c r="A25" s="542"/>
      <c r="B25" s="542"/>
      <c r="C25" s="542"/>
      <c r="D25" s="542"/>
      <c r="E25" s="542"/>
      <c r="F25" s="542"/>
      <c r="G25" s="542"/>
      <c r="H25" s="543"/>
      <c r="I25" s="545"/>
      <c r="J25" s="542"/>
      <c r="K25" s="542"/>
      <c r="L25" s="542"/>
      <c r="M25" s="542"/>
      <c r="N25" s="542"/>
      <c r="O25" s="543"/>
      <c r="P25" s="544" t="s">
        <v>272</v>
      </c>
      <c r="Q25" s="360"/>
      <c r="R25" s="360"/>
      <c r="S25" s="360"/>
      <c r="T25" s="360"/>
      <c r="U25" s="360"/>
      <c r="V25" s="360"/>
      <c r="W25" s="360"/>
      <c r="X25" s="544" t="s">
        <v>277</v>
      </c>
      <c r="Y25" s="360"/>
      <c r="Z25" s="360"/>
      <c r="AA25" s="360"/>
      <c r="AB25" s="360"/>
      <c r="AC25" s="360"/>
      <c r="AD25" s="360"/>
      <c r="AE25" s="544" t="s">
        <v>276</v>
      </c>
      <c r="AF25" s="360"/>
      <c r="AG25" s="360"/>
      <c r="AH25" s="360"/>
      <c r="AI25" s="360"/>
      <c r="AJ25" s="360"/>
      <c r="AK25" s="360"/>
      <c r="AL25" s="544" t="s">
        <v>275</v>
      </c>
      <c r="AM25" s="360"/>
      <c r="AN25" s="360"/>
      <c r="AO25" s="360"/>
      <c r="AP25" s="360"/>
      <c r="AQ25" s="360"/>
      <c r="AR25" s="360"/>
      <c r="AS25" s="544" t="s">
        <v>274</v>
      </c>
      <c r="AT25" s="360"/>
      <c r="AU25" s="360"/>
      <c r="AV25" s="360"/>
      <c r="AW25" s="360"/>
      <c r="AX25" s="360"/>
      <c r="AY25" s="360"/>
      <c r="AZ25" s="544" t="s">
        <v>265</v>
      </c>
      <c r="BA25" s="360"/>
      <c r="BB25" s="360"/>
      <c r="BC25" s="360"/>
      <c r="BD25" s="360"/>
      <c r="BE25" s="360"/>
    </row>
    <row r="26" spans="1:57" ht="12" customHeight="1" x14ac:dyDescent="0.4">
      <c r="A26" s="338"/>
      <c r="B26" s="338"/>
      <c r="C26" s="338"/>
      <c r="D26" s="338"/>
      <c r="E26" s="338"/>
      <c r="F26" s="338"/>
      <c r="G26" s="338"/>
      <c r="H26" s="362"/>
      <c r="I26" s="545"/>
      <c r="J26" s="542"/>
      <c r="K26" s="542"/>
      <c r="L26" s="542"/>
      <c r="M26" s="542"/>
      <c r="N26" s="542"/>
      <c r="O26" s="543"/>
      <c r="P26" s="545"/>
      <c r="Q26" s="542"/>
      <c r="R26" s="542"/>
      <c r="S26" s="542"/>
      <c r="T26" s="542"/>
      <c r="U26" s="542"/>
      <c r="V26" s="542"/>
      <c r="W26" s="542"/>
      <c r="X26" s="545"/>
      <c r="Y26" s="542"/>
      <c r="Z26" s="542"/>
      <c r="AA26" s="542"/>
      <c r="AB26" s="542"/>
      <c r="AC26" s="542"/>
      <c r="AD26" s="542"/>
      <c r="AE26" s="545"/>
      <c r="AF26" s="542"/>
      <c r="AG26" s="542"/>
      <c r="AH26" s="542"/>
      <c r="AI26" s="542"/>
      <c r="AJ26" s="542"/>
      <c r="AK26" s="542"/>
      <c r="AL26" s="545"/>
      <c r="AM26" s="542"/>
      <c r="AN26" s="542"/>
      <c r="AO26" s="542"/>
      <c r="AP26" s="542"/>
      <c r="AQ26" s="542"/>
      <c r="AR26" s="542"/>
      <c r="AS26" s="545"/>
      <c r="AT26" s="542"/>
      <c r="AU26" s="542"/>
      <c r="AV26" s="542"/>
      <c r="AW26" s="542"/>
      <c r="AX26" s="542"/>
      <c r="AY26" s="542"/>
      <c r="AZ26" s="545"/>
      <c r="BA26" s="542"/>
      <c r="BB26" s="542"/>
      <c r="BC26" s="542"/>
      <c r="BD26" s="542"/>
      <c r="BE26" s="542"/>
    </row>
    <row r="27" spans="1:57" ht="24" customHeight="1" x14ac:dyDescent="0.4">
      <c r="A27" s="332" t="s">
        <v>264</v>
      </c>
      <c r="B27" s="332"/>
      <c r="C27" s="332"/>
      <c r="D27" s="332"/>
      <c r="E27" s="332"/>
      <c r="F27" s="332"/>
      <c r="G27" s="332"/>
      <c r="H27" s="332"/>
      <c r="I27" s="546">
        <f>SUM(P27,I32)</f>
        <v>6063</v>
      </c>
      <c r="J27" s="547"/>
      <c r="K27" s="547"/>
      <c r="L27" s="547"/>
      <c r="M27" s="547"/>
      <c r="N27" s="547"/>
      <c r="O27" s="547"/>
      <c r="P27" s="547">
        <f>SUM(X27:BE27)</f>
        <v>5682</v>
      </c>
      <c r="Q27" s="547"/>
      <c r="R27" s="547"/>
      <c r="S27" s="547"/>
      <c r="T27" s="547"/>
      <c r="U27" s="547"/>
      <c r="V27" s="547"/>
      <c r="W27" s="547"/>
      <c r="X27" s="548">
        <f>196+242+259+740+411+302+357+273+361+166+179+147</f>
        <v>3633</v>
      </c>
      <c r="Y27" s="548"/>
      <c r="Z27" s="548"/>
      <c r="AA27" s="548"/>
      <c r="AB27" s="548"/>
      <c r="AC27" s="548"/>
      <c r="AD27" s="548"/>
      <c r="AE27" s="547">
        <f>0+1+1+2+3+1+3+3+1+0+2+0</f>
        <v>17</v>
      </c>
      <c r="AF27" s="547"/>
      <c r="AG27" s="547"/>
      <c r="AH27" s="547"/>
      <c r="AI27" s="547"/>
      <c r="AJ27" s="547"/>
      <c r="AK27" s="547"/>
      <c r="AL27" s="548">
        <f>93+106+159+152+99+76+102+136+170+160+102+79</f>
        <v>1434</v>
      </c>
      <c r="AM27" s="548"/>
      <c r="AN27" s="548"/>
      <c r="AO27" s="548"/>
      <c r="AP27" s="548"/>
      <c r="AQ27" s="548"/>
      <c r="AR27" s="548"/>
      <c r="AS27" s="548">
        <f>6+6+8+4+10+5+6+7+10+6+5+6</f>
        <v>79</v>
      </c>
      <c r="AT27" s="548"/>
      <c r="AU27" s="548"/>
      <c r="AV27" s="548"/>
      <c r="AW27" s="548"/>
      <c r="AX27" s="548"/>
      <c r="AY27" s="548"/>
      <c r="AZ27" s="548">
        <f>27+47+42+106+58+45+27+38+34+35+28+32</f>
        <v>519</v>
      </c>
      <c r="BA27" s="548"/>
      <c r="BB27" s="548"/>
      <c r="BC27" s="548"/>
      <c r="BD27" s="548"/>
      <c r="BE27" s="548"/>
    </row>
    <row r="28" spans="1:57" ht="24" customHeight="1" x14ac:dyDescent="0.4">
      <c r="A28" s="539" t="s">
        <v>263</v>
      </c>
      <c r="B28" s="539"/>
      <c r="C28" s="539"/>
      <c r="D28" s="539"/>
      <c r="E28" s="539"/>
      <c r="F28" s="539"/>
      <c r="G28" s="539"/>
      <c r="H28" s="539"/>
      <c r="I28" s="534">
        <f>I27/$I$27</f>
        <v>1</v>
      </c>
      <c r="J28" s="535"/>
      <c r="K28" s="535"/>
      <c r="L28" s="535"/>
      <c r="M28" s="535"/>
      <c r="N28" s="535"/>
      <c r="O28" s="535"/>
      <c r="P28" s="535">
        <f>P27/$I$27</f>
        <v>0.93715982187036118</v>
      </c>
      <c r="Q28" s="535"/>
      <c r="R28" s="535"/>
      <c r="S28" s="535"/>
      <c r="T28" s="535"/>
      <c r="U28" s="535"/>
      <c r="V28" s="535"/>
      <c r="W28" s="535"/>
      <c r="X28" s="540">
        <f>X27/$I$27</f>
        <v>0.59920831271647701</v>
      </c>
      <c r="Y28" s="540"/>
      <c r="Z28" s="540"/>
      <c r="AA28" s="540"/>
      <c r="AB28" s="540"/>
      <c r="AC28" s="540"/>
      <c r="AD28" s="540"/>
      <c r="AE28" s="535">
        <f>AE27/$I$27</f>
        <v>2.8038924624773213E-3</v>
      </c>
      <c r="AF28" s="535"/>
      <c r="AG28" s="535"/>
      <c r="AH28" s="535"/>
      <c r="AI28" s="535"/>
      <c r="AJ28" s="535"/>
      <c r="AK28" s="535"/>
      <c r="AL28" s="540">
        <f>AL27/$I$27</f>
        <v>0.23651657595249875</v>
      </c>
      <c r="AM28" s="540"/>
      <c r="AN28" s="540"/>
      <c r="AO28" s="540"/>
      <c r="AP28" s="540"/>
      <c r="AQ28" s="540"/>
      <c r="AR28" s="540"/>
      <c r="AS28" s="540" t="e">
        <f>AS27/$I$7</f>
        <v>#DIV/0!</v>
      </c>
      <c r="AT28" s="540"/>
      <c r="AU28" s="540"/>
      <c r="AV28" s="540"/>
      <c r="AW28" s="540"/>
      <c r="AX28" s="540"/>
      <c r="AY28" s="540"/>
      <c r="AZ28" s="540">
        <f>AZ27/$I$27</f>
        <v>8.5601187530925285E-2</v>
      </c>
      <c r="BA28" s="540"/>
      <c r="BB28" s="540"/>
      <c r="BC28" s="540"/>
      <c r="BD28" s="540"/>
      <c r="BE28" s="540"/>
    </row>
    <row r="29" spans="1:57" ht="12" customHeight="1" x14ac:dyDescent="0.4">
      <c r="A29" s="542" t="s">
        <v>258</v>
      </c>
      <c r="B29" s="542"/>
      <c r="C29" s="542"/>
      <c r="D29" s="542"/>
      <c r="E29" s="542"/>
      <c r="F29" s="542"/>
      <c r="G29" s="542"/>
      <c r="H29" s="543"/>
      <c r="I29" s="337" t="s">
        <v>273</v>
      </c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</row>
    <row r="30" spans="1:57" ht="12" customHeight="1" x14ac:dyDescent="0.4">
      <c r="A30" s="542"/>
      <c r="B30" s="542"/>
      <c r="C30" s="542"/>
      <c r="D30" s="542"/>
      <c r="E30" s="542"/>
      <c r="F30" s="542"/>
      <c r="G30" s="542"/>
      <c r="H30" s="543"/>
      <c r="I30" s="544" t="s">
        <v>272</v>
      </c>
      <c r="J30" s="360"/>
      <c r="K30" s="360"/>
      <c r="L30" s="360"/>
      <c r="M30" s="360"/>
      <c r="N30" s="361"/>
      <c r="O30" s="536" t="s">
        <v>271</v>
      </c>
      <c r="P30" s="537"/>
      <c r="Q30" s="537"/>
      <c r="R30" s="537"/>
      <c r="S30" s="537"/>
      <c r="T30" s="537"/>
      <c r="U30" s="536" t="s">
        <v>270</v>
      </c>
      <c r="V30" s="537"/>
      <c r="W30" s="537"/>
      <c r="X30" s="537"/>
      <c r="Y30" s="537"/>
      <c r="Z30" s="537"/>
      <c r="AA30" s="536" t="s">
        <v>269</v>
      </c>
      <c r="AB30" s="537"/>
      <c r="AC30" s="537"/>
      <c r="AD30" s="537"/>
      <c r="AE30" s="537"/>
      <c r="AF30" s="537"/>
      <c r="AG30" s="536" t="s">
        <v>268</v>
      </c>
      <c r="AH30" s="537"/>
      <c r="AI30" s="537"/>
      <c r="AJ30" s="537"/>
      <c r="AK30" s="537"/>
      <c r="AL30" s="537"/>
      <c r="AM30" s="536" t="s">
        <v>267</v>
      </c>
      <c r="AN30" s="537"/>
      <c r="AO30" s="537"/>
      <c r="AP30" s="537"/>
      <c r="AQ30" s="537"/>
      <c r="AR30" s="537"/>
      <c r="AS30" s="537"/>
      <c r="AT30" s="536" t="s">
        <v>266</v>
      </c>
      <c r="AU30" s="537"/>
      <c r="AV30" s="537"/>
      <c r="AW30" s="537"/>
      <c r="AX30" s="537"/>
      <c r="AY30" s="537"/>
      <c r="AZ30" s="537" t="s">
        <v>265</v>
      </c>
      <c r="BA30" s="537"/>
      <c r="BB30" s="537"/>
      <c r="BC30" s="537"/>
      <c r="BD30" s="537"/>
      <c r="BE30" s="537"/>
    </row>
    <row r="31" spans="1:57" ht="12" customHeight="1" x14ac:dyDescent="0.4">
      <c r="A31" s="338"/>
      <c r="B31" s="338"/>
      <c r="C31" s="338"/>
      <c r="D31" s="338"/>
      <c r="E31" s="338"/>
      <c r="F31" s="338"/>
      <c r="G31" s="338"/>
      <c r="H31" s="362"/>
      <c r="I31" s="545"/>
      <c r="J31" s="542"/>
      <c r="K31" s="542"/>
      <c r="L31" s="542"/>
      <c r="M31" s="542"/>
      <c r="N31" s="543"/>
      <c r="O31" s="538"/>
      <c r="P31" s="538"/>
      <c r="Q31" s="538"/>
      <c r="R31" s="538"/>
      <c r="S31" s="538"/>
      <c r="T31" s="538"/>
      <c r="U31" s="538"/>
      <c r="V31" s="538"/>
      <c r="W31" s="538"/>
      <c r="X31" s="538"/>
      <c r="Y31" s="538"/>
      <c r="Z31" s="538"/>
      <c r="AA31" s="538"/>
      <c r="AB31" s="538"/>
      <c r="AC31" s="538"/>
      <c r="AD31" s="538"/>
      <c r="AE31" s="538"/>
      <c r="AF31" s="538"/>
      <c r="AG31" s="538"/>
      <c r="AH31" s="538"/>
      <c r="AI31" s="538"/>
      <c r="AJ31" s="538"/>
      <c r="AK31" s="538"/>
      <c r="AL31" s="538"/>
      <c r="AM31" s="538"/>
      <c r="AN31" s="538"/>
      <c r="AO31" s="538"/>
      <c r="AP31" s="538"/>
      <c r="AQ31" s="538"/>
      <c r="AR31" s="538"/>
      <c r="AS31" s="538"/>
      <c r="AT31" s="538"/>
      <c r="AU31" s="538"/>
      <c r="AV31" s="538"/>
      <c r="AW31" s="538"/>
      <c r="AX31" s="538"/>
      <c r="AY31" s="538"/>
      <c r="AZ31" s="538"/>
      <c r="BA31" s="538"/>
      <c r="BB31" s="538"/>
      <c r="BC31" s="538"/>
      <c r="BD31" s="538"/>
      <c r="BE31" s="538"/>
    </row>
    <row r="32" spans="1:57" ht="24" customHeight="1" x14ac:dyDescent="0.4">
      <c r="A32" s="332" t="s">
        <v>264</v>
      </c>
      <c r="B32" s="332"/>
      <c r="C32" s="332"/>
      <c r="D32" s="332"/>
      <c r="E32" s="332"/>
      <c r="F32" s="332"/>
      <c r="G32" s="332"/>
      <c r="H32" s="332"/>
      <c r="I32" s="541">
        <f>SUM(O32:BE32)</f>
        <v>381</v>
      </c>
      <c r="J32" s="532"/>
      <c r="K32" s="532"/>
      <c r="L32" s="532"/>
      <c r="M32" s="532"/>
      <c r="N32" s="532"/>
      <c r="O32" s="532">
        <f>6+8+2+5+4+5+4+8+8+3+3+2</f>
        <v>58</v>
      </c>
      <c r="P32" s="532"/>
      <c r="Q32" s="532"/>
      <c r="R32" s="532"/>
      <c r="S32" s="532"/>
      <c r="T32" s="532"/>
      <c r="U32" s="532">
        <f>4+10+11+15+15+15+18+28+13+5+2+11</f>
        <v>147</v>
      </c>
      <c r="V32" s="532"/>
      <c r="W32" s="532"/>
      <c r="X32" s="532"/>
      <c r="Y32" s="532"/>
      <c r="Z32" s="532"/>
      <c r="AA32" s="532">
        <f>1+11+6+1+3+2+5+9+7+1+1+2</f>
        <v>49</v>
      </c>
      <c r="AB32" s="532"/>
      <c r="AC32" s="532"/>
      <c r="AD32" s="532"/>
      <c r="AE32" s="532"/>
      <c r="AF32" s="532"/>
      <c r="AG32" s="533">
        <f>0+0+1+0+0+1+0+0+0+0+0+0</f>
        <v>2</v>
      </c>
      <c r="AH32" s="533"/>
      <c r="AI32" s="533"/>
      <c r="AJ32" s="533"/>
      <c r="AK32" s="533"/>
      <c r="AL32" s="533"/>
      <c r="AM32" s="532">
        <f>6+14+9+26+7+9+10+10+12+8+7+7</f>
        <v>125</v>
      </c>
      <c r="AN32" s="532"/>
      <c r="AO32" s="532"/>
      <c r="AP32" s="532"/>
      <c r="AQ32" s="532"/>
      <c r="AR32" s="532"/>
      <c r="AS32" s="532"/>
      <c r="AT32" s="533">
        <f>0+0+0+0+0+0+0+0+0+0+0+0</f>
        <v>0</v>
      </c>
      <c r="AU32" s="533"/>
      <c r="AV32" s="533"/>
      <c r="AW32" s="533"/>
      <c r="AX32" s="533"/>
      <c r="AY32" s="533"/>
      <c r="AZ32" s="533">
        <f>0+0+0+0+0+0+0+0+0+0+0+0</f>
        <v>0</v>
      </c>
      <c r="BA32" s="533"/>
      <c r="BB32" s="533"/>
      <c r="BC32" s="533"/>
      <c r="BD32" s="533"/>
      <c r="BE32" s="533"/>
    </row>
    <row r="33" spans="1:57" ht="24" customHeight="1" x14ac:dyDescent="0.4">
      <c r="A33" s="539" t="s">
        <v>263</v>
      </c>
      <c r="B33" s="539"/>
      <c r="C33" s="539"/>
      <c r="D33" s="539"/>
      <c r="E33" s="539"/>
      <c r="F33" s="539"/>
      <c r="G33" s="539"/>
      <c r="H33" s="539"/>
      <c r="I33" s="534">
        <f>I32/$I$27</f>
        <v>6.2840178129638796E-2</v>
      </c>
      <c r="J33" s="535"/>
      <c r="K33" s="535"/>
      <c r="L33" s="535"/>
      <c r="M33" s="535"/>
      <c r="N33" s="535"/>
      <c r="O33" s="535">
        <f>O32/$I$27</f>
        <v>9.5662213425696842E-3</v>
      </c>
      <c r="P33" s="535"/>
      <c r="Q33" s="535"/>
      <c r="R33" s="535"/>
      <c r="S33" s="535"/>
      <c r="T33" s="535"/>
      <c r="U33" s="535">
        <f>U32/$I$27</f>
        <v>2.4245423057892134E-2</v>
      </c>
      <c r="V33" s="535"/>
      <c r="W33" s="535"/>
      <c r="X33" s="535"/>
      <c r="Y33" s="535"/>
      <c r="Z33" s="535"/>
      <c r="AA33" s="535">
        <f>AA32/$I$27</f>
        <v>8.0818076859640441E-3</v>
      </c>
      <c r="AB33" s="535"/>
      <c r="AC33" s="535"/>
      <c r="AD33" s="535"/>
      <c r="AE33" s="535"/>
      <c r="AF33" s="535"/>
      <c r="AG33" s="535">
        <f>AG32/$I$27</f>
        <v>3.2986970146792015E-4</v>
      </c>
      <c r="AH33" s="535"/>
      <c r="AI33" s="535"/>
      <c r="AJ33" s="535"/>
      <c r="AK33" s="535"/>
      <c r="AL33" s="535"/>
      <c r="AM33" s="535">
        <f>AM32/$I$27</f>
        <v>2.061685634174501E-2</v>
      </c>
      <c r="AN33" s="535"/>
      <c r="AO33" s="535"/>
      <c r="AP33" s="535"/>
      <c r="AQ33" s="535"/>
      <c r="AR33" s="535"/>
      <c r="AS33" s="535"/>
      <c r="AT33" s="535">
        <f>AT32/$I$27</f>
        <v>0</v>
      </c>
      <c r="AU33" s="535"/>
      <c r="AV33" s="535"/>
      <c r="AW33" s="535"/>
      <c r="AX33" s="535"/>
      <c r="AY33" s="535"/>
      <c r="AZ33" s="540">
        <f>AZ32/$I$27</f>
        <v>0</v>
      </c>
      <c r="BA33" s="540"/>
      <c r="BB33" s="540"/>
      <c r="BC33" s="540"/>
      <c r="BD33" s="540"/>
      <c r="BE33" s="540"/>
    </row>
    <row r="34" spans="1:57" ht="12" customHeight="1" x14ac:dyDescent="0.4">
      <c r="A34" s="43" t="s">
        <v>262</v>
      </c>
      <c r="C34" s="158"/>
    </row>
    <row r="35" spans="1:57" ht="12" customHeight="1" x14ac:dyDescent="0.4">
      <c r="A35" s="67" t="s">
        <v>261</v>
      </c>
      <c r="E35" s="162"/>
      <c r="F35" s="161"/>
      <c r="G35" s="161"/>
      <c r="H35" s="161"/>
      <c r="I35" s="161"/>
      <c r="J35" s="161"/>
      <c r="K35" s="161"/>
      <c r="L35" s="161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</row>
    <row r="36" spans="1:57" ht="12" customHeight="1" x14ac:dyDescent="0.4">
      <c r="A36" s="159" t="s">
        <v>260</v>
      </c>
      <c r="C36" s="158"/>
    </row>
    <row r="37" spans="1:57" ht="12" customHeight="1" x14ac:dyDescent="0.4"/>
    <row r="38" spans="1:57" ht="12" customHeight="1" x14ac:dyDescent="0.4"/>
    <row r="39" spans="1:57" ht="12" customHeight="1" x14ac:dyDescent="0.4"/>
    <row r="40" spans="1:57" ht="12" customHeight="1" x14ac:dyDescent="0.4"/>
    <row r="41" spans="1:57" ht="12" customHeight="1" x14ac:dyDescent="0.4"/>
    <row r="42" spans="1:57" ht="12" customHeight="1" x14ac:dyDescent="0.4"/>
    <row r="43" spans="1:57" ht="12" customHeight="1" x14ac:dyDescent="0.4"/>
    <row r="44" spans="1:57" ht="12" customHeight="1" x14ac:dyDescent="0.4"/>
    <row r="45" spans="1:57" ht="12" customHeight="1" x14ac:dyDescent="0.4"/>
    <row r="46" spans="1:57" ht="12" customHeight="1" x14ac:dyDescent="0.4"/>
    <row r="47" spans="1:57" ht="12" customHeight="1" x14ac:dyDescent="0.4"/>
    <row r="48" spans="1:57" ht="12.75" x14ac:dyDescent="0.4"/>
    <row r="49" ht="12.75" x14ac:dyDescent="0.4"/>
    <row r="50" ht="12.75" x14ac:dyDescent="0.4"/>
    <row r="51" ht="12.75" x14ac:dyDescent="0.4"/>
    <row r="52" ht="12.75" x14ac:dyDescent="0.4"/>
    <row r="53" ht="12.75" x14ac:dyDescent="0.4"/>
    <row r="54" ht="12.75" x14ac:dyDescent="0.4"/>
    <row r="55" ht="12.75" x14ac:dyDescent="0.4"/>
    <row r="56" ht="12.75" x14ac:dyDescent="0.4"/>
  </sheetData>
  <mergeCells count="128">
    <mergeCell ref="A1:BE2"/>
    <mergeCell ref="A4:V5"/>
    <mergeCell ref="AS5:BE5"/>
    <mergeCell ref="A6:H7"/>
    <mergeCell ref="I6:U7"/>
    <mergeCell ref="V6:AG7"/>
    <mergeCell ref="AH6:AS7"/>
    <mergeCell ref="AT6:BE7"/>
    <mergeCell ref="A13:H14"/>
    <mergeCell ref="I13:O14"/>
    <mergeCell ref="P13:BE13"/>
    <mergeCell ref="P14:W14"/>
    <mergeCell ref="X14:AD14"/>
    <mergeCell ref="AE14:AK14"/>
    <mergeCell ref="AL14:AR14"/>
    <mergeCell ref="AS14:AY14"/>
    <mergeCell ref="AZ14:BE14"/>
    <mergeCell ref="A9:H9"/>
    <mergeCell ref="I9:U9"/>
    <mergeCell ref="V9:AG9"/>
    <mergeCell ref="AH9:AS9"/>
    <mergeCell ref="AT9:BE9"/>
    <mergeCell ref="A11:V12"/>
    <mergeCell ref="AS12:BE12"/>
    <mergeCell ref="AZ15:BE15"/>
    <mergeCell ref="AS16:AY16"/>
    <mergeCell ref="AZ16:BE16"/>
    <mergeCell ref="A17:H18"/>
    <mergeCell ref="I17:AY17"/>
    <mergeCell ref="AZ17:BE18"/>
    <mergeCell ref="I18:N18"/>
    <mergeCell ref="O18:T18"/>
    <mergeCell ref="A8:H8"/>
    <mergeCell ref="I8:U8"/>
    <mergeCell ref="V8:AG8"/>
    <mergeCell ref="AH8:AS8"/>
    <mergeCell ref="AT8:BE8"/>
    <mergeCell ref="A15:H15"/>
    <mergeCell ref="I15:O15"/>
    <mergeCell ref="P15:W15"/>
    <mergeCell ref="X15:AD15"/>
    <mergeCell ref="AE15:AK15"/>
    <mergeCell ref="A16:H16"/>
    <mergeCell ref="I16:O16"/>
    <mergeCell ref="P16:W16"/>
    <mergeCell ref="X16:AD16"/>
    <mergeCell ref="AE16:AK16"/>
    <mergeCell ref="AL16:AR16"/>
    <mergeCell ref="AN18:AS18"/>
    <mergeCell ref="AL15:AR15"/>
    <mergeCell ref="AS15:AY15"/>
    <mergeCell ref="AT18:AY18"/>
    <mergeCell ref="A20:H20"/>
    <mergeCell ref="AZ20:BE20"/>
    <mergeCell ref="A19:H19"/>
    <mergeCell ref="I19:N19"/>
    <mergeCell ref="O19:T19"/>
    <mergeCell ref="U19:Z19"/>
    <mergeCell ref="AA19:AG19"/>
    <mergeCell ref="AH19:AM19"/>
    <mergeCell ref="AN19:AS19"/>
    <mergeCell ref="U18:Z18"/>
    <mergeCell ref="AA18:AG18"/>
    <mergeCell ref="AH18:AM18"/>
    <mergeCell ref="AT19:AY19"/>
    <mergeCell ref="AZ19:BE19"/>
    <mergeCell ref="I20:N20"/>
    <mergeCell ref="O20:T20"/>
    <mergeCell ref="U20:Z20"/>
    <mergeCell ref="AA20:AG20"/>
    <mergeCell ref="AH20:AM20"/>
    <mergeCell ref="AN20:AS20"/>
    <mergeCell ref="AT20:AY20"/>
    <mergeCell ref="A22:V23"/>
    <mergeCell ref="AS23:BE23"/>
    <mergeCell ref="A24:H26"/>
    <mergeCell ref="I24:O26"/>
    <mergeCell ref="P24:BE24"/>
    <mergeCell ref="P25:W26"/>
    <mergeCell ref="X25:AD26"/>
    <mergeCell ref="AE25:AK26"/>
    <mergeCell ref="AL25:AR26"/>
    <mergeCell ref="AS25:AY26"/>
    <mergeCell ref="AZ25:BE26"/>
    <mergeCell ref="A27:H27"/>
    <mergeCell ref="I27:O27"/>
    <mergeCell ref="P27:W27"/>
    <mergeCell ref="X27:AD27"/>
    <mergeCell ref="AE27:AK27"/>
    <mergeCell ref="AL27:AR27"/>
    <mergeCell ref="AS27:AY27"/>
    <mergeCell ref="AZ27:BE27"/>
    <mergeCell ref="A28:H28"/>
    <mergeCell ref="I28:O28"/>
    <mergeCell ref="P28:W28"/>
    <mergeCell ref="X28:AD28"/>
    <mergeCell ref="AE28:AK28"/>
    <mergeCell ref="AL28:AR28"/>
    <mergeCell ref="AS28:AY28"/>
    <mergeCell ref="AZ28:BE28"/>
    <mergeCell ref="A29:H31"/>
    <mergeCell ref="I29:BE29"/>
    <mergeCell ref="I30:N31"/>
    <mergeCell ref="O30:T31"/>
    <mergeCell ref="U30:Z31"/>
    <mergeCell ref="AA30:AF31"/>
    <mergeCell ref="AG30:AL31"/>
    <mergeCell ref="AM30:AS31"/>
    <mergeCell ref="AT30:AY31"/>
    <mergeCell ref="AZ30:BE31"/>
    <mergeCell ref="A33:H33"/>
    <mergeCell ref="AZ33:BE33"/>
    <mergeCell ref="A32:H32"/>
    <mergeCell ref="I32:N32"/>
    <mergeCell ref="O32:T32"/>
    <mergeCell ref="U32:Z32"/>
    <mergeCell ref="AA32:AF32"/>
    <mergeCell ref="AG32:AL32"/>
    <mergeCell ref="AM32:AS32"/>
    <mergeCell ref="AT32:AY32"/>
    <mergeCell ref="AZ32:BE32"/>
    <mergeCell ref="I33:N33"/>
    <mergeCell ref="O33:T33"/>
    <mergeCell ref="U33:Z33"/>
    <mergeCell ref="AA33:AF33"/>
    <mergeCell ref="AG33:AL33"/>
    <mergeCell ref="AM33:AS33"/>
    <mergeCell ref="AT33:AY3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landscape" cellComments="asDisplayed" horizontalDpi="300" verticalDpi="300" r:id="rId1"/>
  <headerFooter differentOddEven="1">
    <evenHeader>&amp;R&amp;"ＭＳ 明朝,標準" 17 保健及び衛生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showGridLines="0" zoomScaleNormal="100" zoomScaleSheetLayoutView="100" workbookViewId="0">
      <selection sqref="A1:U2"/>
    </sheetView>
  </sheetViews>
  <sheetFormatPr defaultColWidth="7.5" defaultRowHeight="7.9" customHeight="1" x14ac:dyDescent="0.4"/>
  <cols>
    <col min="1" max="1" width="13.5" style="67" customWidth="1"/>
    <col min="2" max="3" width="12" style="67" customWidth="1"/>
    <col min="4" max="19" width="1.5" style="67" customWidth="1"/>
    <col min="20" max="21" width="12" style="67" customWidth="1"/>
    <col min="22" max="16384" width="7.5" style="67"/>
  </cols>
  <sheetData>
    <row r="1" spans="1:24" ht="12" customHeight="1" x14ac:dyDescent="0.4">
      <c r="A1" s="490" t="s">
        <v>333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</row>
    <row r="2" spans="1:24" ht="12" customHeight="1" x14ac:dyDescent="0.4">
      <c r="A2" s="490"/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</row>
    <row r="3" spans="1:24" ht="12" customHeight="1" x14ac:dyDescent="0.4"/>
    <row r="4" spans="1:24" ht="15" customHeight="1" x14ac:dyDescent="0.4">
      <c r="A4" s="549" t="s">
        <v>300</v>
      </c>
      <c r="B4" s="549"/>
      <c r="C4" s="191"/>
      <c r="D4" s="192"/>
      <c r="F4" s="549" t="s">
        <v>332</v>
      </c>
      <c r="G4" s="549"/>
      <c r="H4" s="549"/>
      <c r="I4" s="549"/>
      <c r="J4" s="549"/>
      <c r="K4" s="549"/>
      <c r="L4" s="549"/>
      <c r="M4" s="549"/>
      <c r="N4" s="549"/>
      <c r="O4" s="549"/>
      <c r="P4" s="549"/>
      <c r="Q4" s="549"/>
      <c r="R4" s="549"/>
      <c r="S4" s="549"/>
      <c r="T4" s="549"/>
      <c r="U4" s="191"/>
    </row>
    <row r="5" spans="1:24" ht="12" customHeight="1" x14ac:dyDescent="0.4">
      <c r="A5" s="563"/>
      <c r="B5" s="563"/>
      <c r="C5" s="190" t="s">
        <v>169</v>
      </c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190" t="s">
        <v>169</v>
      </c>
    </row>
    <row r="6" spans="1:24" ht="12" customHeight="1" x14ac:dyDescent="0.15">
      <c r="A6" s="360" t="s">
        <v>331</v>
      </c>
      <c r="B6" s="331" t="s">
        <v>330</v>
      </c>
      <c r="C6" s="20" t="s">
        <v>329</v>
      </c>
      <c r="F6" s="567" t="s">
        <v>331</v>
      </c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365" t="s">
        <v>330</v>
      </c>
      <c r="U6" s="189" t="s">
        <v>329</v>
      </c>
      <c r="V6" s="42"/>
      <c r="W6" s="42"/>
      <c r="X6" s="42"/>
    </row>
    <row r="7" spans="1:24" ht="12" customHeight="1" x14ac:dyDescent="0.15">
      <c r="A7" s="338"/>
      <c r="B7" s="566"/>
      <c r="C7" s="188" t="s">
        <v>328</v>
      </c>
      <c r="F7" s="569"/>
      <c r="G7" s="570"/>
      <c r="H7" s="570"/>
      <c r="I7" s="570"/>
      <c r="J7" s="570"/>
      <c r="K7" s="570"/>
      <c r="L7" s="570"/>
      <c r="M7" s="570"/>
      <c r="N7" s="570"/>
      <c r="O7" s="570"/>
      <c r="P7" s="570"/>
      <c r="Q7" s="570"/>
      <c r="R7" s="570"/>
      <c r="S7" s="570"/>
      <c r="T7" s="366"/>
      <c r="U7" s="187" t="s">
        <v>328</v>
      </c>
      <c r="V7" s="42"/>
      <c r="W7" s="42"/>
      <c r="X7" s="42"/>
    </row>
    <row r="8" spans="1:24" ht="12" customHeight="1" x14ac:dyDescent="0.15">
      <c r="A8" s="186"/>
      <c r="B8" s="185"/>
      <c r="C8" s="184"/>
      <c r="F8" s="564"/>
      <c r="G8" s="564"/>
      <c r="H8" s="564"/>
      <c r="I8" s="564"/>
      <c r="J8" s="564"/>
      <c r="K8" s="564"/>
      <c r="L8" s="564"/>
      <c r="M8" s="564"/>
      <c r="N8" s="564"/>
      <c r="O8" s="564"/>
      <c r="P8" s="564"/>
      <c r="Q8" s="564"/>
      <c r="R8" s="564"/>
      <c r="S8" s="565"/>
      <c r="T8" s="183"/>
      <c r="U8" s="182"/>
      <c r="V8" s="42"/>
      <c r="W8" s="42"/>
      <c r="X8" s="42"/>
    </row>
    <row r="9" spans="1:24" s="178" customFormat="1" ht="12" customHeight="1" x14ac:dyDescent="0.15">
      <c r="A9" s="181" t="s">
        <v>327</v>
      </c>
      <c r="B9" s="180">
        <f>SUM(B11:B20)</f>
        <v>202</v>
      </c>
      <c r="C9" s="175">
        <f>B9/B$9</f>
        <v>1</v>
      </c>
      <c r="F9" s="561" t="s">
        <v>327</v>
      </c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180">
        <f>SUM(T10,T22)</f>
        <v>202</v>
      </c>
      <c r="U9" s="175">
        <f t="shared" ref="U9:U22" si="0">T9/T$9</f>
        <v>1</v>
      </c>
      <c r="V9" s="179"/>
      <c r="W9" s="179"/>
      <c r="X9" s="179"/>
    </row>
    <row r="10" spans="1:24" ht="12" customHeight="1" x14ac:dyDescent="0.15">
      <c r="A10" s="177"/>
      <c r="B10" s="176"/>
      <c r="C10" s="175"/>
      <c r="G10" s="562" t="s">
        <v>326</v>
      </c>
      <c r="H10" s="562"/>
      <c r="I10" s="562"/>
      <c r="J10" s="562"/>
      <c r="K10" s="562"/>
      <c r="L10" s="562"/>
      <c r="M10" s="562"/>
      <c r="N10" s="562"/>
      <c r="O10" s="562"/>
      <c r="P10" s="562"/>
      <c r="Q10" s="562"/>
      <c r="R10" s="562"/>
      <c r="S10" s="562"/>
      <c r="T10" s="14">
        <f>SUM(T11:T21)</f>
        <v>136</v>
      </c>
      <c r="U10" s="170">
        <f t="shared" si="0"/>
        <v>0.67326732673267331</v>
      </c>
      <c r="V10" s="166"/>
      <c r="W10" s="42"/>
      <c r="X10" s="42"/>
    </row>
    <row r="11" spans="1:24" ht="12" customHeight="1" x14ac:dyDescent="0.15">
      <c r="A11" s="174" t="s">
        <v>325</v>
      </c>
      <c r="B11" s="14">
        <v>0</v>
      </c>
      <c r="C11" s="170">
        <f t="shared" ref="C11:C20" si="1">B11/B$9</f>
        <v>0</v>
      </c>
      <c r="H11" s="559" t="s">
        <v>324</v>
      </c>
      <c r="I11" s="559"/>
      <c r="J11" s="559"/>
      <c r="K11" s="559"/>
      <c r="L11" s="559"/>
      <c r="M11" s="559"/>
      <c r="N11" s="559"/>
      <c r="O11" s="559"/>
      <c r="P11" s="559"/>
      <c r="Q11" s="559"/>
      <c r="R11" s="559"/>
      <c r="S11" s="559"/>
      <c r="T11" s="14">
        <v>3</v>
      </c>
      <c r="U11" s="170">
        <f t="shared" si="0"/>
        <v>1.4851485148514851E-2</v>
      </c>
      <c r="V11" s="166"/>
      <c r="W11" s="42"/>
      <c r="X11" s="42"/>
    </row>
    <row r="12" spans="1:24" ht="12" customHeight="1" x14ac:dyDescent="0.15">
      <c r="A12" s="174" t="s">
        <v>323</v>
      </c>
      <c r="B12" s="14">
        <v>12</v>
      </c>
      <c r="C12" s="170">
        <f t="shared" si="1"/>
        <v>5.9405940594059403E-2</v>
      </c>
      <c r="H12" s="559" t="s">
        <v>322</v>
      </c>
      <c r="I12" s="559"/>
      <c r="J12" s="559"/>
      <c r="K12" s="559"/>
      <c r="L12" s="559"/>
      <c r="M12" s="559"/>
      <c r="N12" s="559"/>
      <c r="O12" s="559"/>
      <c r="P12" s="559"/>
      <c r="Q12" s="559"/>
      <c r="R12" s="559"/>
      <c r="S12" s="559"/>
      <c r="T12" s="14">
        <v>24</v>
      </c>
      <c r="U12" s="170">
        <f t="shared" si="0"/>
        <v>0.11881188118811881</v>
      </c>
      <c r="V12" s="166"/>
      <c r="X12" s="42"/>
    </row>
    <row r="13" spans="1:24" ht="12" customHeight="1" x14ac:dyDescent="0.15">
      <c r="A13" s="174" t="s">
        <v>321</v>
      </c>
      <c r="B13" s="14">
        <v>19</v>
      </c>
      <c r="C13" s="170">
        <f t="shared" si="1"/>
        <v>9.405940594059406E-2</v>
      </c>
      <c r="G13" s="171"/>
      <c r="H13" s="559" t="s">
        <v>320</v>
      </c>
      <c r="I13" s="559"/>
      <c r="J13" s="559"/>
      <c r="K13" s="559"/>
      <c r="L13" s="559"/>
      <c r="M13" s="559"/>
      <c r="N13" s="559"/>
      <c r="O13" s="559"/>
      <c r="P13" s="559"/>
      <c r="Q13" s="559"/>
      <c r="R13" s="559"/>
      <c r="S13" s="559"/>
      <c r="T13" s="14">
        <v>23</v>
      </c>
      <c r="U13" s="170">
        <f t="shared" si="0"/>
        <v>0.11386138613861387</v>
      </c>
      <c r="V13" s="166"/>
      <c r="W13" s="42"/>
      <c r="X13" s="42"/>
    </row>
    <row r="14" spans="1:24" ht="12" customHeight="1" x14ac:dyDescent="0.15">
      <c r="A14" s="174" t="s">
        <v>319</v>
      </c>
      <c r="B14" s="14">
        <v>37</v>
      </c>
      <c r="C14" s="170">
        <f t="shared" si="1"/>
        <v>0.18316831683168316</v>
      </c>
      <c r="G14" s="171"/>
      <c r="H14" s="559" t="s">
        <v>318</v>
      </c>
      <c r="I14" s="559"/>
      <c r="J14" s="559"/>
      <c r="K14" s="559"/>
      <c r="L14" s="559"/>
      <c r="M14" s="559"/>
      <c r="N14" s="559"/>
      <c r="O14" s="559"/>
      <c r="P14" s="559"/>
      <c r="Q14" s="559"/>
      <c r="R14" s="559"/>
      <c r="S14" s="559"/>
      <c r="T14" s="14">
        <v>7</v>
      </c>
      <c r="U14" s="170">
        <f t="shared" si="0"/>
        <v>3.4653465346534656E-2</v>
      </c>
      <c r="V14" s="166"/>
      <c r="W14" s="42"/>
      <c r="X14" s="42"/>
    </row>
    <row r="15" spans="1:24" ht="12" customHeight="1" x14ac:dyDescent="0.15">
      <c r="A15" s="174" t="s">
        <v>317</v>
      </c>
      <c r="B15" s="14">
        <v>26</v>
      </c>
      <c r="C15" s="170">
        <f t="shared" si="1"/>
        <v>0.12871287128712872</v>
      </c>
      <c r="G15" s="171"/>
      <c r="H15" s="559" t="s">
        <v>316</v>
      </c>
      <c r="I15" s="559"/>
      <c r="J15" s="559"/>
      <c r="K15" s="559"/>
      <c r="L15" s="559"/>
      <c r="M15" s="559"/>
      <c r="N15" s="559"/>
      <c r="O15" s="559"/>
      <c r="P15" s="559"/>
      <c r="Q15" s="559"/>
      <c r="R15" s="559"/>
      <c r="S15" s="559"/>
      <c r="T15" s="14">
        <v>16</v>
      </c>
      <c r="U15" s="170">
        <f t="shared" si="0"/>
        <v>7.9207920792079209E-2</v>
      </c>
      <c r="V15" s="166"/>
      <c r="W15" s="42"/>
      <c r="X15" s="42"/>
    </row>
    <row r="16" spans="1:24" ht="12" customHeight="1" x14ac:dyDescent="0.15">
      <c r="A16" s="174" t="s">
        <v>315</v>
      </c>
      <c r="B16" s="14">
        <v>56</v>
      </c>
      <c r="C16" s="170">
        <f t="shared" si="1"/>
        <v>0.27722772277227725</v>
      </c>
      <c r="G16" s="171"/>
      <c r="H16" s="559" t="s">
        <v>314</v>
      </c>
      <c r="I16" s="559"/>
      <c r="J16" s="559"/>
      <c r="K16" s="559"/>
      <c r="L16" s="559"/>
      <c r="M16" s="559"/>
      <c r="N16" s="559"/>
      <c r="O16" s="559"/>
      <c r="P16" s="559"/>
      <c r="Q16" s="559"/>
      <c r="R16" s="559"/>
      <c r="S16" s="559"/>
      <c r="T16" s="14">
        <v>15</v>
      </c>
      <c r="U16" s="170">
        <f t="shared" si="0"/>
        <v>7.4257425742574254E-2</v>
      </c>
      <c r="V16" s="166"/>
      <c r="W16" s="42"/>
      <c r="X16" s="42"/>
    </row>
    <row r="17" spans="1:28" ht="12" customHeight="1" x14ac:dyDescent="0.15">
      <c r="A17" s="174" t="s">
        <v>313</v>
      </c>
      <c r="B17" s="14">
        <v>28</v>
      </c>
      <c r="C17" s="170">
        <f t="shared" si="1"/>
        <v>0.13861386138613863</v>
      </c>
      <c r="G17" s="171"/>
      <c r="H17" s="559" t="s">
        <v>312</v>
      </c>
      <c r="I17" s="559"/>
      <c r="J17" s="559"/>
      <c r="K17" s="559"/>
      <c r="L17" s="559"/>
      <c r="M17" s="559"/>
      <c r="N17" s="559"/>
      <c r="O17" s="559"/>
      <c r="P17" s="559"/>
      <c r="Q17" s="559"/>
      <c r="R17" s="559"/>
      <c r="S17" s="559"/>
      <c r="T17" s="14">
        <v>2</v>
      </c>
      <c r="U17" s="170">
        <f t="shared" si="0"/>
        <v>9.9009900990099011E-3</v>
      </c>
      <c r="V17" s="166"/>
      <c r="W17" s="42"/>
      <c r="X17" s="42"/>
    </row>
    <row r="18" spans="1:28" ht="12" customHeight="1" x14ac:dyDescent="0.15">
      <c r="A18" s="174" t="s">
        <v>311</v>
      </c>
      <c r="B18" s="14">
        <v>10</v>
      </c>
      <c r="C18" s="170">
        <f t="shared" si="1"/>
        <v>4.9504950495049507E-2</v>
      </c>
      <c r="G18" s="171"/>
      <c r="H18" s="559" t="s">
        <v>310</v>
      </c>
      <c r="I18" s="559"/>
      <c r="J18" s="559"/>
      <c r="K18" s="559"/>
      <c r="L18" s="559"/>
      <c r="M18" s="559"/>
      <c r="N18" s="559"/>
      <c r="O18" s="559"/>
      <c r="P18" s="559"/>
      <c r="Q18" s="559"/>
      <c r="R18" s="559"/>
      <c r="S18" s="559"/>
      <c r="T18" s="14">
        <v>14</v>
      </c>
      <c r="U18" s="170">
        <f t="shared" si="0"/>
        <v>6.9306930693069313E-2</v>
      </c>
      <c r="V18" s="166"/>
      <c r="W18" s="42"/>
      <c r="X18" s="42"/>
    </row>
    <row r="19" spans="1:28" ht="12" customHeight="1" x14ac:dyDescent="0.15">
      <c r="A19" s="174" t="s">
        <v>309</v>
      </c>
      <c r="B19" s="14">
        <v>11</v>
      </c>
      <c r="C19" s="170">
        <f t="shared" si="1"/>
        <v>5.4455445544554455E-2</v>
      </c>
      <c r="G19" s="171"/>
      <c r="H19" s="559" t="s">
        <v>308</v>
      </c>
      <c r="I19" s="559"/>
      <c r="J19" s="559"/>
      <c r="K19" s="559"/>
      <c r="L19" s="559"/>
      <c r="M19" s="559"/>
      <c r="N19" s="559"/>
      <c r="O19" s="559"/>
      <c r="P19" s="559"/>
      <c r="Q19" s="559"/>
      <c r="R19" s="559"/>
      <c r="S19" s="559"/>
      <c r="T19" s="14">
        <v>20</v>
      </c>
      <c r="U19" s="170">
        <f t="shared" si="0"/>
        <v>9.9009900990099015E-2</v>
      </c>
      <c r="V19" s="166"/>
      <c r="W19" s="42"/>
      <c r="X19" s="42"/>
    </row>
    <row r="20" spans="1:28" ht="12" customHeight="1" x14ac:dyDescent="0.15">
      <c r="A20" s="174" t="s">
        <v>307</v>
      </c>
      <c r="B20" s="14">
        <v>3</v>
      </c>
      <c r="C20" s="170">
        <f t="shared" si="1"/>
        <v>1.4851485148514851E-2</v>
      </c>
      <c r="G20" s="171"/>
      <c r="H20" s="559" t="s">
        <v>306</v>
      </c>
      <c r="I20" s="559"/>
      <c r="J20" s="559"/>
      <c r="K20" s="559"/>
      <c r="L20" s="559"/>
      <c r="M20" s="559"/>
      <c r="N20" s="559"/>
      <c r="O20" s="559"/>
      <c r="P20" s="559"/>
      <c r="Q20" s="559"/>
      <c r="R20" s="559"/>
      <c r="S20" s="559"/>
      <c r="T20" s="14">
        <v>8</v>
      </c>
      <c r="U20" s="170">
        <f t="shared" si="0"/>
        <v>3.9603960396039604E-2</v>
      </c>
      <c r="V20" s="166"/>
      <c r="W20" s="42"/>
      <c r="X20" s="42"/>
    </row>
    <row r="21" spans="1:28" ht="12" customHeight="1" x14ac:dyDescent="0.15">
      <c r="A21" s="174"/>
      <c r="B21" s="173"/>
      <c r="C21" s="172"/>
      <c r="G21" s="171"/>
      <c r="H21" s="559" t="s">
        <v>305</v>
      </c>
      <c r="I21" s="559"/>
      <c r="J21" s="559"/>
      <c r="K21" s="559"/>
      <c r="L21" s="559"/>
      <c r="M21" s="559"/>
      <c r="N21" s="559"/>
      <c r="O21" s="559"/>
      <c r="P21" s="559"/>
      <c r="Q21" s="559"/>
      <c r="R21" s="559"/>
      <c r="S21" s="559"/>
      <c r="T21" s="14">
        <v>4</v>
      </c>
      <c r="U21" s="170">
        <f t="shared" si="0"/>
        <v>1.9801980198019802E-2</v>
      </c>
      <c r="V21" s="166"/>
      <c r="W21" s="42"/>
      <c r="X21" s="42"/>
    </row>
    <row r="22" spans="1:28" ht="12" customHeight="1" x14ac:dyDescent="0.15">
      <c r="A22" s="23"/>
      <c r="B22" s="169"/>
      <c r="C22" s="168"/>
      <c r="D22" s="85"/>
      <c r="E22" s="85"/>
      <c r="F22" s="84"/>
      <c r="G22" s="560" t="s">
        <v>304</v>
      </c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16">
        <v>66</v>
      </c>
      <c r="U22" s="167">
        <f t="shared" si="0"/>
        <v>0.32673267326732675</v>
      </c>
      <c r="V22" s="166"/>
      <c r="W22" s="42"/>
      <c r="X22" s="42"/>
      <c r="Y22" s="42"/>
      <c r="Z22" s="42"/>
      <c r="AA22" s="42"/>
      <c r="AB22" s="42"/>
    </row>
    <row r="23" spans="1:28" ht="12" customHeight="1" x14ac:dyDescent="0.15">
      <c r="A23" s="165" t="s">
        <v>303</v>
      </c>
      <c r="B23" s="51"/>
      <c r="C23" s="51"/>
      <c r="D23" s="51"/>
      <c r="E23" s="51"/>
      <c r="N23" s="42"/>
      <c r="O23" s="42"/>
      <c r="P23" s="42"/>
      <c r="Q23" s="42"/>
      <c r="R23" s="42"/>
      <c r="S23" s="42"/>
      <c r="T23" s="42"/>
      <c r="U23" s="42"/>
      <c r="V23" s="42"/>
    </row>
    <row r="24" spans="1:28" ht="12" customHeight="1" x14ac:dyDescent="0.15">
      <c r="A24" s="159" t="s">
        <v>302</v>
      </c>
      <c r="N24" s="42"/>
      <c r="O24" s="42"/>
      <c r="P24" s="42"/>
      <c r="Q24" s="42"/>
      <c r="R24" s="42"/>
      <c r="S24" s="42"/>
      <c r="T24" s="42"/>
      <c r="U24" s="42"/>
      <c r="V24" s="42"/>
    </row>
    <row r="25" spans="1:28" ht="12" customHeight="1" x14ac:dyDescent="0.4"/>
    <row r="26" spans="1:28" ht="12" customHeight="1" x14ac:dyDescent="0.4"/>
  </sheetData>
  <mergeCells count="22">
    <mergeCell ref="A1:U2"/>
    <mergeCell ref="A4:B5"/>
    <mergeCell ref="F4:T5"/>
    <mergeCell ref="F8:S8"/>
    <mergeCell ref="A6:A7"/>
    <mergeCell ref="B6:B7"/>
    <mergeCell ref="F6:S7"/>
    <mergeCell ref="T6:T7"/>
    <mergeCell ref="F9:S9"/>
    <mergeCell ref="G10:S10"/>
    <mergeCell ref="H11:S11"/>
    <mergeCell ref="H12:S12"/>
    <mergeCell ref="H13:S13"/>
    <mergeCell ref="H20:S20"/>
    <mergeCell ref="H21:S21"/>
    <mergeCell ref="G22:S22"/>
    <mergeCell ref="H14:S14"/>
    <mergeCell ref="H15:S15"/>
    <mergeCell ref="H16:S16"/>
    <mergeCell ref="H17:S17"/>
    <mergeCell ref="H18:S18"/>
    <mergeCell ref="H19:S19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landscape" cellComments="asDisplayed" horizontalDpi="300" verticalDpi="300" r:id="rId1"/>
  <headerFooter differentOddEven="1">
    <evenHeader>&amp;R&amp;"ＭＳ 明朝,標準" 17 保健及び衛生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169</vt:lpstr>
      <vt:lpstr>170</vt:lpstr>
      <vt:lpstr>171</vt:lpstr>
      <vt:lpstr>172</vt:lpstr>
      <vt:lpstr>173</vt:lpstr>
      <vt:lpstr>174</vt:lpstr>
      <vt:lpstr>175 </vt:lpstr>
      <vt:lpstr>176</vt:lpstr>
      <vt:lpstr>177</vt:lpstr>
      <vt:lpstr>178</vt:lpstr>
      <vt:lpstr>179</vt:lpstr>
      <vt:lpstr>180</vt:lpstr>
      <vt:lpstr>181</vt:lpstr>
      <vt:lpstr>182</vt:lpstr>
      <vt:lpstr>183</vt:lpstr>
      <vt:lpstr>184</vt:lpstr>
      <vt:lpstr>185</vt:lpstr>
      <vt:lpstr>186</vt:lpstr>
      <vt:lpstr>187</vt:lpstr>
      <vt:lpstr>188</vt:lpstr>
      <vt:lpstr>189</vt:lpstr>
      <vt:lpstr>190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Printed>2023-02-17T08:18:08Z</cp:lastPrinted>
  <dcterms:created xsi:type="dcterms:W3CDTF">2022-11-24T07:37:01Z</dcterms:created>
  <dcterms:modified xsi:type="dcterms:W3CDTF">2023-12-25T00:43:02Z</dcterms:modified>
</cp:coreProperties>
</file>