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3-市街地整備担当室用\☆地方公営企業決算状況調査（決算統計）\平成30年度\経営比較分析表\HP更新\"/>
    </mc:Choice>
  </mc:AlternateContent>
  <workbookProtection workbookAlgorithmName="SHA-512" workbookHashValue="R9yYdp/mHropy0DjbKpH/+wWBAnJNUW2gU+Z3Qzuu0zaK2l8Ls9IOSmgfIgFlNYFA//mFqmd1rRnOE3wVBLFpg==" workbookSaltValue="fYOetIc4dqBnzthVHaj7Rg==" workbookSpinCount="100000" lockStructure="1"/>
  <bookViews>
    <workbookView xWindow="0" yWindow="0" windowWidth="19170" windowHeight="1149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CS30" i="4"/>
  <c r="BZ76" i="4"/>
  <c r="MA51" i="4"/>
  <c r="IT76" i="4"/>
  <c r="CS51" i="4"/>
  <c r="HJ30" i="4"/>
  <c r="C11" i="5"/>
  <c r="D11" i="5"/>
  <c r="E11" i="5"/>
  <c r="B11" i="5"/>
  <c r="BK76" i="4" l="1"/>
  <c r="LH51" i="4"/>
  <c r="IE76" i="4"/>
  <c r="LT76" i="4"/>
  <c r="GQ51" i="4"/>
  <c r="LH30" i="4"/>
  <c r="GQ30" i="4"/>
  <c r="BZ51" i="4"/>
  <c r="BZ30" i="4"/>
  <c r="BG30" i="4"/>
  <c r="FX51" i="4"/>
  <c r="KO30" i="4"/>
  <c r="BG51" i="4"/>
  <c r="FX30" i="4"/>
  <c r="AV76" i="4"/>
  <c r="KO51" i="4"/>
  <c r="LE76" i="4"/>
  <c r="HP76" i="4"/>
  <c r="KP76" i="4"/>
  <c r="HA76" i="4"/>
  <c r="AN51" i="4"/>
  <c r="FE30" i="4"/>
  <c r="AN30" i="4"/>
  <c r="JV51" i="4"/>
  <c r="JV30" i="4"/>
  <c r="AG76" i="4"/>
  <c r="FE51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<sst xmlns="http://schemas.openxmlformats.org/spreadsheetml/2006/main" count="278" uniqueCount="134">
  <si>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</si>
  <si>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</si>
  <si>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</si>
  <si>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</si>
  <si>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</si>
  <si>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</si>
  <si>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</si>
  <si>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</si>
  <si>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</si>
  <si>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</si>
  <si>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</si>
  <si>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</si>
  <si>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</si>
  <si>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</si>
  <si>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</si>
  <si>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</si>
  <si>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</si>
  <si>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</si>
  <si>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</si>
  <si>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</si>
  <si>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</si>
  <si>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</si>
  <si>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</si>
  <si>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</si>
  <si>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</si>
  <si>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</si>
  <si>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</si>
  <si>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</si>
  <si>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</si>
  <si>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</si>
  <si>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</si>
  <si>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</si>
  <si>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</si>
  <si>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</si>
  <si>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</si>
  <si>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</si>
  <si>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</si>
  <si>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</si>
  <si>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</si>
  <si>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</si>
  <si>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</si>
  <si>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</si>
  <si>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</si>
  <si>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</si>
  <si>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</si>
  <si>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</si>
  <si>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</si>
  <si>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</si>
  <si>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</si>
  <si>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</si>
  <si>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</si>
  <si>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</si>
  <si>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</si>
  <si>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</si>
  <si>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</si>
  <si>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</si>
  <si>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</si>
  <si>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</si>
  <si>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</si>
  <si>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</si>
  <si>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</si>
  <si>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</si>
  <si>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</si>
  <si>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</si>
  <si>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</si>
  <si>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</si>
  <si>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</si>
  <si>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</si>
  <si>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</si>
  <si>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</si>
  <si>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</si>
  <si>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</si>
  <si>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</si>
  <si>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</si>
  <si>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</si>
  <si>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</si>
  <si>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</si>
  <si>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</si>
  <si>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</si>
  <si>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</si>
  <si>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</si>
  <si>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</si>
  <si>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</si>
  <si>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</si>
  <si>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</si>
  <si>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</si>
  <si>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</si>
  <si>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</si>
  <si>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</si>
  <si>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</si>
  <si>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</si>
  <si>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</si>
  <si>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</si>
  <si>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</si>
  <si>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</si>
  <si>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</si>
  <si>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</si>
  <si>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</si>
  <si>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</si>
  <si>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</si>
  <si>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</si>
  <si>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</si>
  <si>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</si>
  <si>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</si>
  <si>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</si>
  <si>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</si>
  <si>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</si>
  <si>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</si>
  <si>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</si>
  <si>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</si>
  <si>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</si>
  <si>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</si>
  <si>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</si>
  <si>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</si>
  <si>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</si>
  <si>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</si>
  <si>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</si>
  <si>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</si>
  <si>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</si>
  <si>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</si>
  <si>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</si>
  <si>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</si>
  <si>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</si>
  <si>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</si>
  <si>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</si>
  <si>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</si>
  <si>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</si>
  <si>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</si>
  <si>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</si>
  <si>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</si>
  <si>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は、計画的に進めている設備更新の中で、平成30年度においては、利用者の安全確保の観点から特に優先すべきものとして、高額な費用を要する修繕等を実施したため、繰越金を除いた単年度の収支が赤字となり、一時的に100％未満の数値となっている。
　④売上高ＧＯＰ比率及び⑤ＥＢＩＴＤＡについても、同様の理由から、一時的にマイナス指標となっている。
　②他会計補助金比率及び③駐車場台数一台あたりの他会計補助金額については、0％を維持しており、一般会計からの繰入に依存せず、独立採算性の原則に基づいた事業運営を行っている。</t>
    <rPh sb="110" eb="113">
      <t>イチジテキ</t>
    </rPh>
    <rPh sb="118" eb="120">
      <t>ミマン</t>
    </rPh>
    <rPh sb="121" eb="123">
      <t>スウチ</t>
    </rPh>
    <rPh sb="156" eb="158">
      <t>ドウヨウ</t>
    </rPh>
    <rPh sb="159" eb="161">
      <t>リユウ</t>
    </rPh>
    <phoneticPr fontId="5"/>
  </si>
  <si>
    <t>　資産等の状況としては、建設に伴う貸付金及び起債の償還が、平成17年度をもって終了しているものの、供用開始から30年以上が経過し、施設の老朽化が進んでおり、設備更新を計画的に進めている。</t>
    <rPh sb="87" eb="88">
      <t>スス</t>
    </rPh>
    <phoneticPr fontId="5"/>
  </si>
  <si>
    <t>　建設に伴う貸付金及び起債の償還が、平成17年度をもって終了し、以後、一般会計からの繰入に依存せず、独立採算性の原則に基づいた事業運営を行っている。
　また、供用開始から30年以上が経過し、設備更新を進めているが、料金収入で賄えない事業費については、内部留保である繰越金を一部充当しており、繰越金を含めた実質収支は、安定的に黒字を計上している。
　今後も、計画的に設備更新を進め、安定的な事業運営を行っていくため、収支の状況を検証し、更なる経営改善に向けた取組を検討する。</t>
    <rPh sb="100" eb="101">
      <t>スス</t>
    </rPh>
    <rPh sb="112" eb="113">
      <t>マカナ</t>
    </rPh>
    <rPh sb="116" eb="118">
      <t>ジギョウ</t>
    </rPh>
    <rPh sb="118" eb="119">
      <t>ヒ</t>
    </rPh>
    <rPh sb="138" eb="140">
      <t>ジュウトウ</t>
    </rPh>
    <rPh sb="149" eb="150">
      <t>フク</t>
    </rPh>
    <rPh sb="152" eb="154">
      <t>ジッシツ</t>
    </rPh>
    <rPh sb="174" eb="176">
      <t>コンゴ</t>
    </rPh>
    <rPh sb="182" eb="184">
      <t>セツビ</t>
    </rPh>
    <rPh sb="184" eb="186">
      <t>コウシン</t>
    </rPh>
    <rPh sb="187" eb="188">
      <t>スス</t>
    </rPh>
    <rPh sb="190" eb="193">
      <t>アンテイテキ</t>
    </rPh>
    <rPh sb="194" eb="196">
      <t>ジギョウ</t>
    </rPh>
    <rPh sb="196" eb="198">
      <t>ウンエイ</t>
    </rPh>
    <rPh sb="199" eb="200">
      <t>オコナ</t>
    </rPh>
    <rPh sb="207" eb="209">
      <t>シュウシ</t>
    </rPh>
    <rPh sb="210" eb="212">
      <t>ジョウキョウ</t>
    </rPh>
    <rPh sb="213" eb="215">
      <t>ケンショウ</t>
    </rPh>
    <rPh sb="231" eb="233">
      <t>ケントウ</t>
    </rPh>
    <phoneticPr fontId="5"/>
  </si>
  <si>
    <t>　当該施設は、周辺商業施設の駐車場としての利用が定着しており、利用台数は、増加傾向にある。特に休日においては、満車となる時間帯も多くあり、類似施設平均値との比較においても、適正な稼働率を維持しているといえ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</si>
</sst>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195.6</c:v>
                </c:pt>
                <c:pt idx="1">
                  <c:v>176.7</c:v>
                </c:pt>
                <c:pt idx="2">
                  <c:v>154.1</c:v>
                </c:pt>
                <c:pt idx="3">
                  <c:v>170.2</c:v>
                </c:pt>
                <c:pt idx="4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F-4347-ACB3-B954F18E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80640"/>
        <c:axId val="3208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F-4347-ACB3-B954F18E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0640"/>
        <c:axId val="32082944"/>
      </c:lineChart>
      <c:dateAx>
        <c:axId val="3208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082944"/>
        <c:crosses val="autoZero"/>
        <c:auto val="1"/>
        <c:lblOffset val="100"/>
        <c:baseTimeUnit val="years"/>
      </c:dateAx>
      <c:valAx>
        <c:axId val="3208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08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E69-B097-20596574B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92768"/>
        <c:axId val="3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A-4E69-B097-20596574B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2768"/>
        <c:axId val="32195712"/>
      </c:lineChart>
      <c:dateAx>
        <c:axId val="3219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95712"/>
        <c:crosses val="autoZero"/>
        <c:auto val="1"/>
        <c:lblOffset val="100"/>
        <c:baseTimeUnit val="years"/>
      </c:dateAx>
      <c:valAx>
        <c:axId val="3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9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1AB-4390-9371-6EC91722D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66112"/>
        <c:axId val="3228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B-4390-9371-6EC91722D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66112"/>
        <c:axId val="32280960"/>
      </c:lineChart>
      <c:dateAx>
        <c:axId val="3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80960"/>
        <c:crosses val="autoZero"/>
        <c:auto val="1"/>
        <c:lblOffset val="100"/>
        <c:baseTimeUnit val="years"/>
      </c:dateAx>
      <c:valAx>
        <c:axId val="3228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26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94E-4199-A24E-71477823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9552"/>
        <c:axId val="3292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E-4199-A24E-71477823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19552"/>
        <c:axId val="32921856"/>
      </c:lineChart>
      <c:dateAx>
        <c:axId val="3291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21856"/>
        <c:crosses val="autoZero"/>
        <c:auto val="1"/>
        <c:lblOffset val="100"/>
        <c:baseTimeUnit val="years"/>
      </c:dateAx>
      <c:valAx>
        <c:axId val="3292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919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7-40B5-BF86-5A151A31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08128"/>
        <c:axId val="3701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7-40B5-BF86-5A151A31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8128"/>
        <c:axId val="37010048"/>
      </c:lineChart>
      <c:dateAx>
        <c:axId val="3700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10048"/>
        <c:crosses val="autoZero"/>
        <c:auto val="1"/>
        <c:lblOffset val="100"/>
        <c:baseTimeUnit val="years"/>
      </c:dateAx>
      <c:valAx>
        <c:axId val="3701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08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0-4293-A3CA-939D61F22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97408"/>
        <c:axId val="8689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0-4293-A3CA-939D61F22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97408"/>
        <c:axId val="86899328"/>
      </c:lineChart>
      <c:dateAx>
        <c:axId val="8689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99328"/>
        <c:crosses val="autoZero"/>
        <c:auto val="1"/>
        <c:lblOffset val="100"/>
        <c:baseTimeUnit val="years"/>
      </c:dateAx>
      <c:valAx>
        <c:axId val="8689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6897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344.2</c:v>
                </c:pt>
                <c:pt idx="1">
                  <c:v>371</c:v>
                </c:pt>
                <c:pt idx="2">
                  <c:v>389.6</c:v>
                </c:pt>
                <c:pt idx="3">
                  <c:v>409</c:v>
                </c:pt>
                <c:pt idx="4">
                  <c:v>435.8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7-4118-BC4B-237451CB9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51360"/>
        <c:axId val="9640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7-4118-BC4B-237451CB9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1360"/>
        <c:axId val="96402432"/>
      </c:lineChart>
      <c:dateAx>
        <c:axId val="9635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02432"/>
        <c:crosses val="autoZero"/>
        <c:auto val="1"/>
        <c:lblOffset val="100"/>
        <c:baseTimeUnit val="years"/>
      </c:dateAx>
      <c:valAx>
        <c:axId val="9640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351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48.9</c:v>
                </c:pt>
                <c:pt idx="1">
                  <c:v>43.4</c:v>
                </c:pt>
                <c:pt idx="2">
                  <c:v>35.1</c:v>
                </c:pt>
                <c:pt idx="3">
                  <c:v>41.2</c:v>
                </c:pt>
                <c:pt idx="4">
                  <c:v>-58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1-477F-9F82-C162E0E1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87712"/>
        <c:axId val="10366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1-477F-9F82-C162E0E1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87712"/>
        <c:axId val="103667584"/>
      </c:lineChart>
      <c:dateAx>
        <c:axId val="10278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67584"/>
        <c:crosses val="autoZero"/>
        <c:auto val="1"/>
        <c:lblOffset val="100"/>
        <c:baseTimeUnit val="years"/>
      </c:dateAx>
      <c:valAx>
        <c:axId val="10366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787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41631</c:v>
                </c:pt>
                <c:pt idx="1">
                  <c:v>39380</c:v>
                </c:pt>
                <c:pt idx="2">
                  <c:v>30610</c:v>
                </c:pt>
                <c:pt idx="3">
                  <c:v>39294</c:v>
                </c:pt>
                <c:pt idx="4">
                  <c:v>-57154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A-4D50-BB76-BF38344B5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98112"/>
        <c:axId val="10390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EA-4D50-BB76-BF38344B5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98112"/>
        <c:axId val="103908864"/>
      </c:lineChart>
      <c:dateAx>
        <c:axId val="10389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08864"/>
        <c:crosses val="autoZero"/>
        <c:auto val="1"/>
        <c:lblOffset val="100"/>
        <c:baseTimeUnit val="years"/>
      </c:dateAx>
      <c:valAx>
        <c:axId val="10390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3898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Y1" zoomScale="70" zoomScaleNormal="7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千葉県松戸市　松戸駅西口地下駐車場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7226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134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195.6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176.7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154.1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170.2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63.4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344.2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371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389.6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409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435.8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110.9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113.4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191.4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141.30000000000001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128.30000000000001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9.5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10.5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182.5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185.2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186.8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181.6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48.9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43.4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35.1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41.2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-58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41631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39380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30610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39294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-57154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202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177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145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108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18.2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17.5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14.3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11.8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8.6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37843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36318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37745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35151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29367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2594774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289000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351.1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278.89999999999998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205.5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187.9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139.69999999999999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O/UE97xPbol9PC5+oVj07MHw4Y3sctUyz4I0WEhImrhg7Hb97C6Orcfwynk1rU8faZZwi/KbbHCD5iocjyHng==" saltValue="xSsUqDRPybOnOG3P6Z/kp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103</v>
      </c>
      <c r="AX5" s="59" t="s">
        <v>101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104</v>
      </c>
      <c r="BH5" s="59" t="s">
        <v>105</v>
      </c>
      <c r="BI5" s="59" t="s">
        <v>101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106</v>
      </c>
      <c r="BR5" s="59" t="s">
        <v>100</v>
      </c>
      <c r="BS5" s="59" t="s">
        <v>103</v>
      </c>
      <c r="BT5" s="59" t="s">
        <v>101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106</v>
      </c>
      <c r="CC5" s="59" t="s">
        <v>100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105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104</v>
      </c>
      <c r="DB5" s="59" t="s">
        <v>91</v>
      </c>
      <c r="DC5" s="59" t="s">
        <v>101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101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107</v>
      </c>
      <c r="B6" s="60">
        <f>B8</f>
        <v>2018</v>
      </c>
      <c r="C6" s="60">
        <f t="shared" ref="C6:X6" si="1">C8</f>
        <v>122076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千葉県松戸市</v>
      </c>
      <c r="I6" s="60" t="str">
        <f t="shared" si="1"/>
        <v>松戸駅西口地下駐車場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34</v>
      </c>
      <c r="S6" s="62" t="str">
        <f t="shared" si="1"/>
        <v>駅</v>
      </c>
      <c r="T6" s="62" t="str">
        <f t="shared" si="1"/>
        <v>有</v>
      </c>
      <c r="U6" s="63">
        <f t="shared" si="1"/>
        <v>7226</v>
      </c>
      <c r="V6" s="63">
        <f t="shared" si="1"/>
        <v>134</v>
      </c>
      <c r="W6" s="63">
        <f t="shared" si="1"/>
        <v>300</v>
      </c>
      <c r="X6" s="62" t="str">
        <f t="shared" si="1"/>
        <v>導入なし</v>
      </c>
      <c r="Y6" s="64">
        <f>IF(Y8="-",NA(),Y8)</f>
        <v>195.6</v>
      </c>
      <c r="Z6" s="64">
        <f t="shared" ref="Z6:AH6" si="2">IF(Z8="-",NA(),Z8)</f>
        <v>176.7</v>
      </c>
      <c r="AA6" s="64">
        <f t="shared" si="2"/>
        <v>154.1</v>
      </c>
      <c r="AB6" s="64">
        <f t="shared" si="2"/>
        <v>170.2</v>
      </c>
      <c r="AC6" s="64">
        <f t="shared" si="2"/>
        <v>63.4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48.9</v>
      </c>
      <c r="BG6" s="64">
        <f t="shared" ref="BG6:BO6" si="5">IF(BG8="-",NA(),BG8)</f>
        <v>43.4</v>
      </c>
      <c r="BH6" s="64">
        <f t="shared" si="5"/>
        <v>35.1</v>
      </c>
      <c r="BI6" s="64">
        <f t="shared" si="5"/>
        <v>41.2</v>
      </c>
      <c r="BJ6" s="64">
        <f t="shared" si="5"/>
        <v>-58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41631</v>
      </c>
      <c r="BR6" s="65">
        <f t="shared" ref="BR6:BZ6" si="6">IF(BR8="-",NA(),BR8)</f>
        <v>39380</v>
      </c>
      <c r="BS6" s="65">
        <f t="shared" si="6"/>
        <v>30610</v>
      </c>
      <c r="BT6" s="65">
        <f t="shared" si="6"/>
        <v>39294</v>
      </c>
      <c r="BU6" s="65">
        <f t="shared" si="6"/>
        <v>-57154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2594774</v>
      </c>
      <c r="CN6" s="63">
        <f t="shared" si="7"/>
        <v>289000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344.2</v>
      </c>
      <c r="DL6" s="64">
        <f t="shared" ref="DL6:DT6" si="9">IF(DL8="-",NA(),DL8)</f>
        <v>371</v>
      </c>
      <c r="DM6" s="64">
        <f t="shared" si="9"/>
        <v>389.6</v>
      </c>
      <c r="DN6" s="64">
        <f t="shared" si="9"/>
        <v>409</v>
      </c>
      <c r="DO6" s="64">
        <f t="shared" si="9"/>
        <v>435.8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122076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松戸市</v>
      </c>
      <c r="I7" s="60" t="str">
        <f t="shared" si="10"/>
        <v>松戸駅西口地下駐車場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34</v>
      </c>
      <c r="S7" s="62" t="str">
        <f t="shared" si="10"/>
        <v>駅</v>
      </c>
      <c r="T7" s="62" t="str">
        <f t="shared" si="10"/>
        <v>有</v>
      </c>
      <c r="U7" s="63">
        <f t="shared" si="10"/>
        <v>7226</v>
      </c>
      <c r="V7" s="63">
        <f t="shared" si="10"/>
        <v>134</v>
      </c>
      <c r="W7" s="63">
        <f t="shared" si="10"/>
        <v>300</v>
      </c>
      <c r="X7" s="62" t="str">
        <f t="shared" si="10"/>
        <v>導入なし</v>
      </c>
      <c r="Y7" s="64">
        <f>Y8</f>
        <v>195.6</v>
      </c>
      <c r="Z7" s="64">
        <f t="shared" ref="Z7:AH7" si="11">Z8</f>
        <v>176.7</v>
      </c>
      <c r="AA7" s="64">
        <f t="shared" si="11"/>
        <v>154.1</v>
      </c>
      <c r="AB7" s="64">
        <f t="shared" si="11"/>
        <v>170.2</v>
      </c>
      <c r="AC7" s="64">
        <f t="shared" si="11"/>
        <v>63.4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48.9</v>
      </c>
      <c r="BG7" s="64">
        <f t="shared" ref="BG7:BO7" si="14">BG8</f>
        <v>43.4</v>
      </c>
      <c r="BH7" s="64">
        <f t="shared" si="14"/>
        <v>35.1</v>
      </c>
      <c r="BI7" s="64">
        <f t="shared" si="14"/>
        <v>41.2</v>
      </c>
      <c r="BJ7" s="64">
        <f t="shared" si="14"/>
        <v>-58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41631</v>
      </c>
      <c r="BR7" s="65">
        <f t="shared" ref="BR7:BZ7" si="15">BR8</f>
        <v>39380</v>
      </c>
      <c r="BS7" s="65">
        <f t="shared" si="15"/>
        <v>30610</v>
      </c>
      <c r="BT7" s="65">
        <f t="shared" si="15"/>
        <v>39294</v>
      </c>
      <c r="BU7" s="65">
        <f t="shared" si="15"/>
        <v>-57154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108</v>
      </c>
      <c r="CL7" s="61"/>
      <c r="CM7" s="63">
        <f>CM8</f>
        <v>2594774</v>
      </c>
      <c r="CN7" s="63">
        <f>CN8</f>
        <v>289000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344.2</v>
      </c>
      <c r="DL7" s="64">
        <f t="shared" ref="DL7:DT7" si="17">DL8</f>
        <v>371</v>
      </c>
      <c r="DM7" s="64">
        <f t="shared" si="17"/>
        <v>389.6</v>
      </c>
      <c r="DN7" s="64">
        <f t="shared" si="17"/>
        <v>409</v>
      </c>
      <c r="DO7" s="64">
        <f t="shared" si="17"/>
        <v>435.8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15">
      <c r="A8" s="49"/>
      <c r="B8" s="67">
        <v>2018</v>
      </c>
      <c r="C8" s="67">
        <v>122076</v>
      </c>
      <c r="D8" s="67">
        <v>47</v>
      </c>
      <c r="E8" s="67">
        <v>14</v>
      </c>
      <c r="F8" s="67">
        <v>0</v>
      </c>
      <c r="G8" s="67">
        <v>1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34</v>
      </c>
      <c r="S8" s="69" t="s">
        <v>122</v>
      </c>
      <c r="T8" s="69" t="s">
        <v>123</v>
      </c>
      <c r="U8" s="70">
        <v>7226</v>
      </c>
      <c r="V8" s="70">
        <v>134</v>
      </c>
      <c r="W8" s="70">
        <v>300</v>
      </c>
      <c r="X8" s="69" t="s">
        <v>124</v>
      </c>
      <c r="Y8" s="71">
        <v>195.6</v>
      </c>
      <c r="Z8" s="71">
        <v>176.7</v>
      </c>
      <c r="AA8" s="71">
        <v>154.1</v>
      </c>
      <c r="AB8" s="71">
        <v>170.2</v>
      </c>
      <c r="AC8" s="71">
        <v>63.4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48.9</v>
      </c>
      <c r="BG8" s="71">
        <v>43.4</v>
      </c>
      <c r="BH8" s="71">
        <v>35.1</v>
      </c>
      <c r="BI8" s="71">
        <v>41.2</v>
      </c>
      <c r="BJ8" s="71">
        <v>-58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41631</v>
      </c>
      <c r="BR8" s="72">
        <v>39380</v>
      </c>
      <c r="BS8" s="72">
        <v>30610</v>
      </c>
      <c r="BT8" s="73">
        <v>39294</v>
      </c>
      <c r="BU8" s="73">
        <v>-57154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2594774</v>
      </c>
      <c r="CN8" s="70">
        <v>289000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344.2</v>
      </c>
      <c r="DL8" s="71">
        <v>371</v>
      </c>
      <c r="DM8" s="71">
        <v>389.6</v>
      </c>
      <c r="DN8" s="71">
        <v>409</v>
      </c>
      <c r="DO8" s="71">
        <v>435.8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2020-01-21T08:12:59Z</cp:lastPrinted>
  <dcterms:created xsi:type="dcterms:W3CDTF">2019-12-05T07:21:04Z</dcterms:created>
  <dcterms:modified xsi:type="dcterms:W3CDTF">2020-03-16T23:26:49Z</dcterms:modified>
  <cp:category/>
</cp:coreProperties>
</file>