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9p5+Dd23H3HNrllVnAK6Bfq9tKqpMNroO/1+2VYuj0RPdCiB5Qg4wuZ4ZYovJ55Nq5Y9qNo6vEdZfyX8gAFcvQ==" workbookSaltValue="+6ZhrMpeoJuTDag+bFPt0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HA76" i="4" s="1"/>
  <c r="DT7" i="5"/>
  <c r="DS7" i="5"/>
  <c r="DR7" i="5"/>
  <c r="KO32" i="4" s="1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KP76" i="4"/>
  <c r="CV76" i="4"/>
  <c r="AG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JV51" i="4"/>
  <c r="FE51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V30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IT76" i="4"/>
  <c r="CS51" i="4"/>
  <c r="HJ30" i="4"/>
  <c r="CS30" i="4"/>
  <c r="AN30" i="4"/>
  <c r="D11" i="5"/>
  <c r="FE30" i="4"/>
  <c r="AN51" i="4"/>
  <c r="E11" i="5"/>
  <c r="B11" i="5"/>
  <c r="HP76" i="4" l="1"/>
  <c r="BG51" i="4"/>
  <c r="FX30" i="4"/>
  <c r="LE76" i="4"/>
  <c r="KO30" i="4"/>
  <c r="BG30" i="4"/>
  <c r="FX51" i="4"/>
  <c r="AV76" i="4"/>
  <c r="KO51" i="4"/>
  <c r="R76" i="4"/>
  <c r="JC51" i="4"/>
  <c r="U30" i="4"/>
  <c r="KA76" i="4"/>
  <c r="EL51" i="4"/>
  <c r="JC30" i="4"/>
  <c r="GL76" i="4"/>
  <c r="U51" i="4"/>
  <c r="EL30" i="4"/>
  <c r="BZ30" i="4"/>
  <c r="BK76" i="4"/>
  <c r="LH51" i="4"/>
  <c r="GQ30" i="4"/>
  <c r="LT76" i="4"/>
  <c r="GQ51" i="4"/>
  <c r="LH30" i="4"/>
  <c r="IE76" i="4"/>
  <c r="BZ51" i="4"/>
</calcChain>
</file>

<file path=xl/sharedStrings.xml><?xml version="1.0" encoding="utf-8"?>
<sst xmlns="http://schemas.openxmlformats.org/spreadsheetml/2006/main" count="287" uniqueCount="145">
  <si>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</si>
  <si>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</si>
  <si>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</si>
  <si>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</si>
  <si>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</si>
  <si>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</si>
  <si>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</si>
  <si>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</si>
  <si>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</si>
  <si>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</si>
  <si>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</si>
  <si>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</si>
  <si>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</si>
  <si>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</si>
  <si>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</si>
  <si>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</si>
  <si>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</si>
  <si>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</si>
  <si>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</si>
  <si>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</si>
  <si>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</si>
  <si>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</si>
  <si>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</si>
  <si>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</si>
  <si>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</si>
  <si>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</si>
  <si>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</si>
  <si>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</si>
  <si>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</si>
  <si>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</si>
  <si>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</si>
  <si>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</si>
  <si>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</si>
  <si>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</si>
  <si>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</si>
  <si>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</si>
  <si>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</si>
  <si>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</si>
  <si>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</si>
  <si>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</si>
  <si>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</si>
  <si>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</si>
  <si>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</si>
  <si>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</si>
  <si>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</si>
  <si>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</si>
  <si>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</si>
  <si>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</si>
  <si>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</si>
  <si>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</si>
  <si>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</si>
  <si>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</si>
  <si>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</si>
  <si>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</si>
  <si>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</si>
  <si>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</si>
  <si>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</si>
  <si>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</si>
  <si>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</si>
  <si>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</si>
  <si>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</si>
  <si>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</si>
  <si>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</si>
  <si>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</si>
  <si>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</si>
  <si>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</si>
  <si>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</si>
  <si>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</si>
  <si>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</si>
  <si>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</si>
  <si>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</si>
  <si>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</si>
  <si>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</si>
  <si>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</si>
  <si>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</si>
  <si>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</si>
  <si>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</si>
  <si>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</si>
  <si>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</si>
  <si>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</si>
  <si>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</si>
  <si>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</si>
  <si>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</si>
  <si>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</si>
  <si>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</si>
  <si>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</si>
  <si>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</si>
  <si>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</si>
  <si>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</si>
  <si>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</si>
  <si>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</si>
  <si>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</si>
  <si>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</si>
  <si>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</si>
  <si>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</si>
  <si>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</si>
  <si>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</si>
  <si>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</si>
  <si>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</si>
  <si>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</si>
  <si>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</si>
  <si>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</si>
  <si>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</si>
  <si>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</si>
  <si>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</si>
  <si>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</si>
  <si>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</si>
  <si>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</si>
  <si>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</si>
  <si>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</si>
  <si>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</si>
  <si>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</si>
  <si>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</si>
  <si>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</si>
  <si>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</si>
  <si>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当該値(N-1)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</si>
  <si>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</si>
  <si>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</si>
  <si>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</si>
  <si>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</si>
  <si>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</si>
  <si>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</si>
  <si>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</si>
  <si>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千葉県　松戸市</t>
  </si>
  <si>
    <t>松戸駅西口地下駐車場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</si>
  <si>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</si>
  <si>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</si>
  <si>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</si>
  <si>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</si>
  <si>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</si>
  <si>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</si>
  <si>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</si>
  <si>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</si>
  <si>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</si>
  <si>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</si>
  <si>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</si>
  <si>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</si>
  <si>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</si>
  <si>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</si>
  <si>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</si>
  <si>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</si>
  <si>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資産等の状況としては、建設に伴う貸付金及び起債の償還が、平成17年度をもって終了しているものの、供用開始から30年以上が経過し、施設の老朽化が進んでおり、計画的な設備更新が必要となっている。</t>
    <phoneticPr fontId="5"/>
  </si>
  <si>
    <t>　当該施設は、周辺商業施設の駐車場としての利用が定着しており、利用台数は、増加傾向にある。特に休日おいては、満車となる時間帯も多くあり、類似施設平均値との比較においても、適正な稼働率を維持しているといえる。</t>
    <phoneticPr fontId="5"/>
  </si>
  <si>
    <t xml:space="preserve"> 建設に伴う貸付金及び起債の償還が、平成17年度をもって終了し、以後、一般会計からの繰入に依存せず、独立採算性の原則に基づいた事業運営を行っており、収支としては安定的に黒字を計上している。
 しかしながら、供用開始から30年以上が経過し、施設の老朽化が進んでおり、現行の経営形態の継続を前提とした場合、今後、設備更新に係る多額の設備投資が見込まれる。
 したがって、これを計画的に行っていくための財源の確保について検証する等、更なる経営改善に向けた取組が必要となっている。</t>
    <phoneticPr fontId="5"/>
  </si>
  <si>
    <t>　①収益的収支比率については、100％を超えており、一般会計からの繰入に依存せず、料金収入のみをもって総費用を賄えている。
　②他会計補助金比率及び③駐車場台数一台あたりの他会計補助金額については、0％を維持しており、一般会計からの繰入に依存せず、独立採算性の原則に基づいた事業運営を行っている。
　④売上高ＧＯＰ比率については、類似施設平均値と比較し、高い数値を維持している。
　⑤ＥＢＩＴＤＡについては、近年減少傾向となっていたが、平成29年度においては、周辺商業施設の好況の影響等に伴う料金収入の増加により、前年度比大幅増となっている。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</si>
</sst>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193.2</c:v>
                </c:pt>
                <c:pt idx="1">
                  <c:v>195.6</c:v>
                </c:pt>
                <c:pt idx="2">
                  <c:v>176.7</c:v>
                </c:pt>
                <c:pt idx="3">
                  <c:v>154.1</c:v>
                </c:pt>
                <c:pt idx="4">
                  <c:v>170.2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1B-4016-842A-A9ECCE0F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91968"/>
        <c:axId val="8629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1B-4016-842A-A9ECCE0F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91968"/>
        <c:axId val="86293888"/>
      </c:lineChart>
      <c:dateAx>
        <c:axId val="8629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93888"/>
        <c:crosses val="autoZero"/>
        <c:auto val="1"/>
        <c:lblOffset val="100"/>
        <c:baseTimeUnit val="years"/>
      </c:dateAx>
      <c:valAx>
        <c:axId val="8629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629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A7-48C2-B6A2-C123F38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72384"/>
        <c:axId val="1074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A7-48C2-B6A2-C123F38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72384"/>
        <c:axId val="107474304"/>
      </c:lineChart>
      <c:dateAx>
        <c:axId val="10747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74304"/>
        <c:crosses val="autoZero"/>
        <c:auto val="1"/>
        <c:lblOffset val="100"/>
        <c:baseTimeUnit val="years"/>
      </c:dateAx>
      <c:valAx>
        <c:axId val="1074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472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3-4F51-B348-69C86BE0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85664"/>
        <c:axId val="11078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A3-4F51-B348-69C86BE0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5664"/>
        <c:axId val="110787584"/>
      </c:lineChart>
      <c:dateAx>
        <c:axId val="11078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787584"/>
        <c:crosses val="autoZero"/>
        <c:auto val="1"/>
        <c:lblOffset val="100"/>
        <c:baseTimeUnit val="years"/>
      </c:dateAx>
      <c:valAx>
        <c:axId val="11078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785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8-4B72-8740-FDD8D8450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00672"/>
        <c:axId val="11110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58-4B72-8740-FDD8D8450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00672"/>
        <c:axId val="111102592"/>
      </c:lineChart>
      <c:dateAx>
        <c:axId val="11110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02592"/>
        <c:crosses val="autoZero"/>
        <c:auto val="1"/>
        <c:lblOffset val="100"/>
        <c:baseTimeUnit val="years"/>
      </c:dateAx>
      <c:valAx>
        <c:axId val="11110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100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1-439E-84F0-4C83C513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42784"/>
        <c:axId val="11082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F1-439E-84F0-4C83C5136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2784"/>
        <c:axId val="110821376"/>
      </c:lineChart>
      <c:dateAx>
        <c:axId val="11114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821376"/>
        <c:crosses val="autoZero"/>
        <c:auto val="1"/>
        <c:lblOffset val="100"/>
        <c:baseTimeUnit val="years"/>
      </c:dateAx>
      <c:valAx>
        <c:axId val="11082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142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E2-461E-8AAB-2CA0A069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64256"/>
        <c:axId val="11087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E2-461E-8AAB-2CA0A069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64256"/>
        <c:axId val="110874624"/>
      </c:lineChart>
      <c:dateAx>
        <c:axId val="11086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874624"/>
        <c:crosses val="autoZero"/>
        <c:auto val="1"/>
        <c:lblOffset val="100"/>
        <c:baseTimeUnit val="years"/>
      </c:dateAx>
      <c:valAx>
        <c:axId val="11087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086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333.3</c:v>
                </c:pt>
                <c:pt idx="1">
                  <c:v>344.2</c:v>
                </c:pt>
                <c:pt idx="2">
                  <c:v>371</c:v>
                </c:pt>
                <c:pt idx="3">
                  <c:v>389.6</c:v>
                </c:pt>
                <c:pt idx="4">
                  <c:v>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08-4C03-BC31-4369E4971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78560"/>
        <c:axId val="11098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08-4C03-BC31-4369E4971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78560"/>
        <c:axId val="110980480"/>
      </c:lineChart>
      <c:dateAx>
        <c:axId val="11097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980480"/>
        <c:crosses val="autoZero"/>
        <c:auto val="1"/>
        <c:lblOffset val="100"/>
        <c:baseTimeUnit val="years"/>
      </c:dateAx>
      <c:valAx>
        <c:axId val="11098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978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48.9</c:v>
                </c:pt>
                <c:pt idx="2">
                  <c:v>43.4</c:v>
                </c:pt>
                <c:pt idx="3">
                  <c:v>35.1</c:v>
                </c:pt>
                <c:pt idx="4">
                  <c:v>41.2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6C-423E-8B0C-01EC82ADF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39616"/>
        <c:axId val="11104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6C-423E-8B0C-01EC82ADF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39616"/>
        <c:axId val="111041536"/>
      </c:lineChart>
      <c:dateAx>
        <c:axId val="11103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41536"/>
        <c:crosses val="autoZero"/>
        <c:auto val="1"/>
        <c:lblOffset val="100"/>
        <c:baseTimeUnit val="years"/>
      </c:dateAx>
      <c:valAx>
        <c:axId val="11104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039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41240</c:v>
                </c:pt>
                <c:pt idx="1">
                  <c:v>41631</c:v>
                </c:pt>
                <c:pt idx="2">
                  <c:v>39380</c:v>
                </c:pt>
                <c:pt idx="3">
                  <c:v>30610</c:v>
                </c:pt>
                <c:pt idx="4">
                  <c:v>39294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A-4363-B681-5018A88D2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53440"/>
        <c:axId val="11107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FA-4363-B681-5018A88D2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53440"/>
        <c:axId val="111076096"/>
      </c:lineChart>
      <c:dateAx>
        <c:axId val="11105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76096"/>
        <c:crosses val="autoZero"/>
        <c:auto val="1"/>
        <c:lblOffset val="100"/>
        <c:baseTimeUnit val="years"/>
      </c:dateAx>
      <c:valAx>
        <c:axId val="11107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1053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P10" zoomScale="85" zoomScaleNormal="85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千葉県松戸市　松戸駅西口地下駐車場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Ａ２Ｂ１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 t="str">
        <f>データ!N7</f>
        <v>非設置</v>
      </c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30" t="str">
        <f>データ!S7</f>
        <v>駅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有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7226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18" t="s">
        <v>19</v>
      </c>
      <c r="NE9" s="11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20" t="str">
        <f>データ!O7</f>
        <v>該当数値なし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  <c r="AQ10" s="123" t="s">
        <v>131</v>
      </c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5"/>
      <c r="CF10" s="126" t="str">
        <f>データ!Q7</f>
        <v>地下式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33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9">
        <f>データ!V7</f>
        <v>134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300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6" t="s">
        <v>23</v>
      </c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97" t="s">
        <v>25</v>
      </c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7"/>
      <c r="MX14" s="7"/>
      <c r="MY14" s="7"/>
      <c r="MZ14" s="7"/>
      <c r="NA14" s="7"/>
      <c r="NB14" s="8"/>
      <c r="NC14" s="2"/>
      <c r="ND14" s="100" t="s">
        <v>26</v>
      </c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2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20"/>
      <c r="MX15" s="20"/>
      <c r="MY15" s="20"/>
      <c r="MZ15" s="20"/>
      <c r="NA15" s="20"/>
      <c r="NB15" s="21"/>
      <c r="NC15" s="2"/>
      <c r="ND15" s="103" t="s">
        <v>144</v>
      </c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5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3"/>
      <c r="NE16" s="104"/>
      <c r="NF16" s="104"/>
      <c r="NG16" s="104"/>
      <c r="NH16" s="104"/>
      <c r="NI16" s="104"/>
      <c r="NJ16" s="104"/>
      <c r="NK16" s="104"/>
      <c r="NL16" s="104"/>
      <c r="NM16" s="104"/>
      <c r="NN16" s="104"/>
      <c r="NO16" s="104"/>
      <c r="NP16" s="104"/>
      <c r="NQ16" s="104"/>
      <c r="NR16" s="105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3"/>
      <c r="NE17" s="104"/>
      <c r="NF17" s="104"/>
      <c r="NG17" s="104"/>
      <c r="NH17" s="104"/>
      <c r="NI17" s="104"/>
      <c r="NJ17" s="104"/>
      <c r="NK17" s="104"/>
      <c r="NL17" s="104"/>
      <c r="NM17" s="104"/>
      <c r="NN17" s="104"/>
      <c r="NO17" s="104"/>
      <c r="NP17" s="104"/>
      <c r="NQ17" s="104"/>
      <c r="NR17" s="105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3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5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3"/>
      <c r="NE19" s="104"/>
      <c r="NF19" s="104"/>
      <c r="NG19" s="104"/>
      <c r="NH19" s="104"/>
      <c r="NI19" s="104"/>
      <c r="NJ19" s="104"/>
      <c r="NK19" s="104"/>
      <c r="NL19" s="104"/>
      <c r="NM19" s="104"/>
      <c r="NN19" s="104"/>
      <c r="NO19" s="104"/>
      <c r="NP19" s="104"/>
      <c r="NQ19" s="104"/>
      <c r="NR19" s="105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3"/>
      <c r="NE20" s="104"/>
      <c r="NF20" s="104"/>
      <c r="NG20" s="104"/>
      <c r="NH20" s="104"/>
      <c r="NI20" s="104"/>
      <c r="NJ20" s="104"/>
      <c r="NK20" s="104"/>
      <c r="NL20" s="104"/>
      <c r="NM20" s="104"/>
      <c r="NN20" s="104"/>
      <c r="NO20" s="104"/>
      <c r="NP20" s="104"/>
      <c r="NQ20" s="104"/>
      <c r="NR20" s="105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3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5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3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5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3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5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3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5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3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5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3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5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3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5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3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5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3"/>
      <c r="NE29" s="104"/>
      <c r="NF29" s="104"/>
      <c r="NG29" s="104"/>
      <c r="NH29" s="104"/>
      <c r="NI29" s="104"/>
      <c r="NJ29" s="104"/>
      <c r="NK29" s="104"/>
      <c r="NL29" s="104"/>
      <c r="NM29" s="104"/>
      <c r="NN29" s="104"/>
      <c r="NO29" s="104"/>
      <c r="NP29" s="104"/>
      <c r="NQ29" s="104"/>
      <c r="NR29" s="105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3"/>
      <c r="NE30" s="104"/>
      <c r="NF30" s="104"/>
      <c r="NG30" s="104"/>
      <c r="NH30" s="104"/>
      <c r="NI30" s="104"/>
      <c r="NJ30" s="104"/>
      <c r="NK30" s="104"/>
      <c r="NL30" s="104"/>
      <c r="NM30" s="104"/>
      <c r="NN30" s="104"/>
      <c r="NO30" s="104"/>
      <c r="NP30" s="104"/>
      <c r="NQ30" s="104"/>
      <c r="NR30" s="105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193.2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195.6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176.7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154.1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170.2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333.3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344.2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371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389.6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409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0" t="s">
        <v>28</v>
      </c>
      <c r="NE31" s="101"/>
      <c r="NF31" s="101"/>
      <c r="NG31" s="101"/>
      <c r="NH31" s="101"/>
      <c r="NI31" s="101"/>
      <c r="NJ31" s="101"/>
      <c r="NK31" s="101"/>
      <c r="NL31" s="101"/>
      <c r="NM31" s="101"/>
      <c r="NN31" s="101"/>
      <c r="NO31" s="101"/>
      <c r="NP31" s="101"/>
      <c r="NQ31" s="101"/>
      <c r="NR31" s="102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104.2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110.9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113.4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191.4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141.30000000000001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11.6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9.5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15.1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189.3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182.5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185.2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186.8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3" t="s">
        <v>141</v>
      </c>
      <c r="NE32" s="104"/>
      <c r="NF32" s="104"/>
      <c r="NG32" s="104"/>
      <c r="NH32" s="104"/>
      <c r="NI32" s="104"/>
      <c r="NJ32" s="104"/>
      <c r="NK32" s="104"/>
      <c r="NL32" s="104"/>
      <c r="NM32" s="104"/>
      <c r="NN32" s="104"/>
      <c r="NO32" s="104"/>
      <c r="NP32" s="104"/>
      <c r="NQ32" s="104"/>
      <c r="NR32" s="105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3"/>
      <c r="NE33" s="104"/>
      <c r="NF33" s="104"/>
      <c r="NG33" s="104"/>
      <c r="NH33" s="104"/>
      <c r="NI33" s="104"/>
      <c r="NJ33" s="104"/>
      <c r="NK33" s="104"/>
      <c r="NL33" s="104"/>
      <c r="NM33" s="104"/>
      <c r="NN33" s="104"/>
      <c r="NO33" s="104"/>
      <c r="NP33" s="104"/>
      <c r="NQ33" s="104"/>
      <c r="NR33" s="105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103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5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103"/>
      <c r="NE35" s="104"/>
      <c r="NF35" s="104"/>
      <c r="NG35" s="104"/>
      <c r="NH35" s="104"/>
      <c r="NI35" s="104"/>
      <c r="NJ35" s="104"/>
      <c r="NK35" s="104"/>
      <c r="NL35" s="104"/>
      <c r="NM35" s="104"/>
      <c r="NN35" s="104"/>
      <c r="NO35" s="104"/>
      <c r="NP35" s="104"/>
      <c r="NQ35" s="104"/>
      <c r="NR35" s="105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3"/>
      <c r="NE36" s="104"/>
      <c r="NF36" s="104"/>
      <c r="NG36" s="10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5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3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5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3"/>
      <c r="NE38" s="104"/>
      <c r="NF38" s="104"/>
      <c r="NG38" s="10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5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3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5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3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5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3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5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3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5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3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5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3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5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3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5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3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5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3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5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0" t="s">
        <v>33</v>
      </c>
      <c r="NE48" s="101"/>
      <c r="NF48" s="101"/>
      <c r="NG48" s="101"/>
      <c r="NH48" s="101"/>
      <c r="NI48" s="101"/>
      <c r="NJ48" s="101"/>
      <c r="NK48" s="101"/>
      <c r="NL48" s="101"/>
      <c r="NM48" s="101"/>
      <c r="NN48" s="101"/>
      <c r="NO48" s="101"/>
      <c r="NP48" s="101"/>
      <c r="NQ48" s="101"/>
      <c r="NR48" s="102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3" t="s">
        <v>142</v>
      </c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5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3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5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3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5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48.3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48.9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43.4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35.1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41.2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41240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41631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39380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30610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39294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3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5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247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202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177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108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18.3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18.2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14.3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31473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37843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36318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37745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35151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3"/>
      <c r="NE53" s="104"/>
      <c r="NF53" s="104"/>
      <c r="NG53" s="104"/>
      <c r="NH53" s="104"/>
      <c r="NI53" s="104"/>
      <c r="NJ53" s="104"/>
      <c r="NK53" s="104"/>
      <c r="NL53" s="104"/>
      <c r="NM53" s="104"/>
      <c r="NN53" s="104"/>
      <c r="NO53" s="104"/>
      <c r="NP53" s="104"/>
      <c r="NQ53" s="104"/>
      <c r="NR53" s="105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3"/>
      <c r="NE54" s="104"/>
      <c r="NF54" s="104"/>
      <c r="NG54" s="104"/>
      <c r="NH54" s="104"/>
      <c r="NI54" s="104"/>
      <c r="NJ54" s="104"/>
      <c r="NK54" s="104"/>
      <c r="NL54" s="104"/>
      <c r="NM54" s="104"/>
      <c r="NN54" s="104"/>
      <c r="NO54" s="104"/>
      <c r="NP54" s="104"/>
      <c r="NQ54" s="104"/>
      <c r="NR54" s="105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103"/>
      <c r="NE55" s="104"/>
      <c r="NF55" s="104"/>
      <c r="NG55" s="104"/>
      <c r="NH55" s="104"/>
      <c r="NI55" s="104"/>
      <c r="NJ55" s="104"/>
      <c r="NK55" s="104"/>
      <c r="NL55" s="104"/>
      <c r="NM55" s="104"/>
      <c r="NN55" s="104"/>
      <c r="NO55" s="104"/>
      <c r="NP55" s="104"/>
      <c r="NQ55" s="104"/>
      <c r="NR55" s="105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103"/>
      <c r="NE56" s="104"/>
      <c r="NF56" s="104"/>
      <c r="NG56" s="104"/>
      <c r="NH56" s="104"/>
      <c r="NI56" s="104"/>
      <c r="NJ56" s="104"/>
      <c r="NK56" s="104"/>
      <c r="NL56" s="104"/>
      <c r="NM56" s="104"/>
      <c r="NN56" s="104"/>
      <c r="NO56" s="104"/>
      <c r="NP56" s="104"/>
      <c r="NQ56" s="104"/>
      <c r="NR56" s="105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3"/>
      <c r="NE57" s="104"/>
      <c r="NF57" s="104"/>
      <c r="NG57" s="104"/>
      <c r="NH57" s="104"/>
      <c r="NI57" s="104"/>
      <c r="NJ57" s="104"/>
      <c r="NK57" s="104"/>
      <c r="NL57" s="104"/>
      <c r="NM57" s="104"/>
      <c r="NN57" s="104"/>
      <c r="NO57" s="104"/>
      <c r="NP57" s="104"/>
      <c r="NQ57" s="104"/>
      <c r="NR57" s="105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3"/>
      <c r="NE58" s="104"/>
      <c r="NF58" s="104"/>
      <c r="NG58" s="104"/>
      <c r="NH58" s="104"/>
      <c r="NI58" s="104"/>
      <c r="NJ58" s="104"/>
      <c r="NK58" s="104"/>
      <c r="NL58" s="104"/>
      <c r="NM58" s="104"/>
      <c r="NN58" s="104"/>
      <c r="NO58" s="104"/>
      <c r="NP58" s="104"/>
      <c r="NQ58" s="104"/>
      <c r="NR58" s="105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3"/>
      <c r="NE59" s="104"/>
      <c r="NF59" s="104"/>
      <c r="NG59" s="104"/>
      <c r="NH59" s="104"/>
      <c r="NI59" s="104"/>
      <c r="NJ59" s="104"/>
      <c r="NK59" s="104"/>
      <c r="NL59" s="104"/>
      <c r="NM59" s="104"/>
      <c r="NN59" s="104"/>
      <c r="NO59" s="104"/>
      <c r="NP59" s="104"/>
      <c r="NQ59" s="104"/>
      <c r="NR59" s="105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97" t="s">
        <v>37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20"/>
      <c r="MX60" s="20"/>
      <c r="MY60" s="20"/>
      <c r="MZ60" s="20"/>
      <c r="NA60" s="20"/>
      <c r="NB60" s="21"/>
      <c r="NC60" s="2"/>
      <c r="ND60" s="103"/>
      <c r="NE60" s="104"/>
      <c r="NF60" s="104"/>
      <c r="NG60" s="104"/>
      <c r="NH60" s="104"/>
      <c r="NI60" s="104"/>
      <c r="NJ60" s="104"/>
      <c r="NK60" s="104"/>
      <c r="NL60" s="104"/>
      <c r="NM60" s="104"/>
      <c r="NN60" s="104"/>
      <c r="NO60" s="104"/>
      <c r="NP60" s="104"/>
      <c r="NQ60" s="104"/>
      <c r="NR60" s="105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20"/>
      <c r="MX61" s="20"/>
      <c r="MY61" s="20"/>
      <c r="MZ61" s="20"/>
      <c r="NA61" s="20"/>
      <c r="NB61" s="21"/>
      <c r="NC61" s="2"/>
      <c r="ND61" s="103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5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3"/>
      <c r="NE62" s="104"/>
      <c r="NF62" s="104"/>
      <c r="NG62" s="104"/>
      <c r="NH62" s="104"/>
      <c r="NI62" s="104"/>
      <c r="NJ62" s="104"/>
      <c r="NK62" s="104"/>
      <c r="NL62" s="104"/>
      <c r="NM62" s="104"/>
      <c r="NN62" s="104"/>
      <c r="NO62" s="104"/>
      <c r="NP62" s="104"/>
      <c r="NQ62" s="104"/>
      <c r="NR62" s="105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9" t="s">
        <v>38</v>
      </c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3"/>
      <c r="NE63" s="104"/>
      <c r="NF63" s="104"/>
      <c r="NG63" s="104"/>
      <c r="NH63" s="104"/>
      <c r="NI63" s="104"/>
      <c r="NJ63" s="104"/>
      <c r="NK63" s="104"/>
      <c r="NL63" s="104"/>
      <c r="NM63" s="104"/>
      <c r="NN63" s="104"/>
      <c r="NO63" s="104"/>
      <c r="NP63" s="104"/>
      <c r="NQ63" s="104"/>
      <c r="NR63" s="105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6"/>
      <c r="NE64" s="107"/>
      <c r="NF64" s="107"/>
      <c r="NG64" s="107"/>
      <c r="NH64" s="107"/>
      <c r="NI64" s="107"/>
      <c r="NJ64" s="107"/>
      <c r="NK64" s="107"/>
      <c r="NL64" s="107"/>
      <c r="NM64" s="107"/>
      <c r="NN64" s="107"/>
      <c r="NO64" s="107"/>
      <c r="NP64" s="107"/>
      <c r="NQ64" s="107"/>
      <c r="NR64" s="108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0" t="s">
        <v>39</v>
      </c>
      <c r="NE65" s="101"/>
      <c r="NF65" s="101"/>
      <c r="NG65" s="101"/>
      <c r="NH65" s="101"/>
      <c r="NI65" s="101"/>
      <c r="NJ65" s="101"/>
      <c r="NK65" s="101"/>
      <c r="NL65" s="101"/>
      <c r="NM65" s="101"/>
      <c r="NN65" s="101"/>
      <c r="NO65" s="101"/>
      <c r="NP65" s="101"/>
      <c r="NQ65" s="101"/>
      <c r="NR65" s="102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3" t="s">
        <v>143</v>
      </c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5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8">
        <f>データ!CM7</f>
        <v>2433912</v>
      </c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9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3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5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1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3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5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1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3"/>
      <c r="NE69" s="104"/>
      <c r="NF69" s="104"/>
      <c r="NG69" s="104"/>
      <c r="NH69" s="104"/>
      <c r="NI69" s="104"/>
      <c r="NJ69" s="104"/>
      <c r="NK69" s="104"/>
      <c r="NL69" s="104"/>
      <c r="NM69" s="104"/>
      <c r="NN69" s="104"/>
      <c r="NO69" s="104"/>
      <c r="NP69" s="104"/>
      <c r="NQ69" s="104"/>
      <c r="NR69" s="105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4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3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5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3"/>
      <c r="NE71" s="104"/>
      <c r="NF71" s="104"/>
      <c r="NG71" s="104"/>
      <c r="NH71" s="104"/>
      <c r="NI71" s="104"/>
      <c r="NJ71" s="104"/>
      <c r="NK71" s="104"/>
      <c r="NL71" s="104"/>
      <c r="NM71" s="104"/>
      <c r="NN71" s="104"/>
      <c r="NO71" s="104"/>
      <c r="NP71" s="104"/>
      <c r="NQ71" s="104"/>
      <c r="NR71" s="105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9" t="s">
        <v>40</v>
      </c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3"/>
      <c r="NE72" s="104"/>
      <c r="NF72" s="104"/>
      <c r="NG72" s="104"/>
      <c r="NH72" s="104"/>
      <c r="NI72" s="104"/>
      <c r="NJ72" s="104"/>
      <c r="NK72" s="104"/>
      <c r="NL72" s="104"/>
      <c r="NM72" s="104"/>
      <c r="NN72" s="104"/>
      <c r="NO72" s="104"/>
      <c r="NP72" s="104"/>
      <c r="NQ72" s="104"/>
      <c r="NR72" s="105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3"/>
      <c r="NE73" s="104"/>
      <c r="NF73" s="104"/>
      <c r="NG73" s="104"/>
      <c r="NH73" s="104"/>
      <c r="NI73" s="104"/>
      <c r="NJ73" s="104"/>
      <c r="NK73" s="104"/>
      <c r="NL73" s="104"/>
      <c r="NM73" s="104"/>
      <c r="NN73" s="104"/>
      <c r="NO73" s="104"/>
      <c r="NP73" s="104"/>
      <c r="NQ73" s="104"/>
      <c r="NR73" s="105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3"/>
      <c r="NE74" s="104"/>
      <c r="NF74" s="104"/>
      <c r="NG74" s="104"/>
      <c r="NH74" s="104"/>
      <c r="NI74" s="104"/>
      <c r="NJ74" s="104"/>
      <c r="NK74" s="104"/>
      <c r="NL74" s="104"/>
      <c r="NM74" s="104"/>
      <c r="NN74" s="104"/>
      <c r="NO74" s="104"/>
      <c r="NP74" s="104"/>
      <c r="NQ74" s="104"/>
      <c r="NR74" s="105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3"/>
      <c r="NE75" s="104"/>
      <c r="NF75" s="104"/>
      <c r="NG75" s="104"/>
      <c r="NH75" s="104"/>
      <c r="NI75" s="104"/>
      <c r="NJ75" s="104"/>
      <c r="NK75" s="104"/>
      <c r="NL75" s="104"/>
      <c r="NM75" s="104"/>
      <c r="NN75" s="104"/>
      <c r="NO75" s="104"/>
      <c r="NP75" s="104"/>
      <c r="NQ75" s="104"/>
      <c r="NR75" s="105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5">
        <f>データ!$B$11</f>
        <v>41275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85">
        <f>データ!$C$11</f>
        <v>41640</v>
      </c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7"/>
      <c r="AV76" s="85">
        <f>データ!$D$11</f>
        <v>42005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>
        <f>データ!$E$11</f>
        <v>42370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7"/>
      <c r="BZ76" s="85">
        <f>データ!$F$11</f>
        <v>42736</v>
      </c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7"/>
      <c r="CO76" s="4"/>
      <c r="CP76" s="4"/>
      <c r="CQ76" s="4"/>
      <c r="CR76" s="4"/>
      <c r="CS76" s="4"/>
      <c r="CT76" s="4"/>
      <c r="CU76" s="4"/>
      <c r="CV76" s="88">
        <f>データ!CN7</f>
        <v>395286</v>
      </c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9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5">
        <f>データ!$B$11</f>
        <v>41275</v>
      </c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7"/>
      <c r="HA76" s="85">
        <f>データ!$C$11</f>
        <v>41640</v>
      </c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7"/>
      <c r="HP76" s="85">
        <f>データ!$D$11</f>
        <v>42005</v>
      </c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7"/>
      <c r="IE76" s="85">
        <f>データ!$E$11</f>
        <v>42370</v>
      </c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7"/>
      <c r="IT76" s="85">
        <f>データ!$F$11</f>
        <v>42736</v>
      </c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5">
        <f>データ!$B$11</f>
        <v>41275</v>
      </c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7"/>
      <c r="KP76" s="85">
        <f>データ!$C$11</f>
        <v>41640</v>
      </c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7"/>
      <c r="LE76" s="85">
        <f>データ!$D$11</f>
        <v>42005</v>
      </c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7"/>
      <c r="LT76" s="85">
        <f>データ!$E$11</f>
        <v>42370</v>
      </c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7"/>
      <c r="MI76" s="85">
        <f>データ!$F$11</f>
        <v>42736</v>
      </c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7"/>
      <c r="MX76" s="4"/>
      <c r="MY76" s="4"/>
      <c r="MZ76" s="4"/>
      <c r="NA76" s="4"/>
      <c r="NB76" s="4"/>
      <c r="NC76" s="44"/>
      <c r="ND76" s="103"/>
      <c r="NE76" s="104"/>
      <c r="NF76" s="104"/>
      <c r="NG76" s="104"/>
      <c r="NH76" s="104"/>
      <c r="NI76" s="104"/>
      <c r="NJ76" s="104"/>
      <c r="NK76" s="104"/>
      <c r="NL76" s="104"/>
      <c r="NM76" s="104"/>
      <c r="NN76" s="104"/>
      <c r="NO76" s="104"/>
      <c r="NP76" s="104"/>
      <c r="NQ76" s="104"/>
      <c r="NR76" s="105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1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3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3"/>
      <c r="NE77" s="104"/>
      <c r="NF77" s="104"/>
      <c r="NG77" s="104"/>
      <c r="NH77" s="104"/>
      <c r="NI77" s="104"/>
      <c r="NJ77" s="104"/>
      <c r="NK77" s="104"/>
      <c r="NL77" s="104"/>
      <c r="NM77" s="104"/>
      <c r="NN77" s="104"/>
      <c r="NO77" s="104"/>
      <c r="NP77" s="104"/>
      <c r="NQ77" s="104"/>
      <c r="NR77" s="105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1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3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438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351.1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278.89999999999998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205.5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187.9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3"/>
      <c r="NE78" s="104"/>
      <c r="NF78" s="104"/>
      <c r="NG78" s="104"/>
      <c r="NH78" s="104"/>
      <c r="NI78" s="104"/>
      <c r="NJ78" s="104"/>
      <c r="NK78" s="104"/>
      <c r="NL78" s="104"/>
      <c r="NM78" s="104"/>
      <c r="NN78" s="104"/>
      <c r="NO78" s="104"/>
      <c r="NP78" s="104"/>
      <c r="NQ78" s="104"/>
      <c r="NR78" s="105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4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3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5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103"/>
      <c r="NE80" s="104"/>
      <c r="NF80" s="104"/>
      <c r="NG80" s="104"/>
      <c r="NH80" s="104"/>
      <c r="NI80" s="104"/>
      <c r="NJ80" s="104"/>
      <c r="NK80" s="104"/>
      <c r="NL80" s="104"/>
      <c r="NM80" s="104"/>
      <c r="NN80" s="104"/>
      <c r="NO80" s="104"/>
      <c r="NP80" s="104"/>
      <c r="NQ80" s="104"/>
      <c r="NR80" s="105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103"/>
      <c r="NE81" s="104"/>
      <c r="NF81" s="104"/>
      <c r="NG81" s="104"/>
      <c r="NH81" s="104"/>
      <c r="NI81" s="104"/>
      <c r="NJ81" s="104"/>
      <c r="NK81" s="104"/>
      <c r="NL81" s="104"/>
      <c r="NM81" s="104"/>
      <c r="NN81" s="104"/>
      <c r="NO81" s="104"/>
      <c r="NP81" s="104"/>
      <c r="NQ81" s="104"/>
      <c r="NR81" s="105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6"/>
      <c r="NE82" s="107"/>
      <c r="NF82" s="107"/>
      <c r="NG82" s="107"/>
      <c r="NH82" s="107"/>
      <c r="NI82" s="107"/>
      <c r="NJ82" s="107"/>
      <c r="NK82" s="107"/>
      <c r="NL82" s="107"/>
      <c r="NM82" s="107"/>
      <c r="NN82" s="107"/>
      <c r="NO82" s="107"/>
      <c r="NP82" s="107"/>
      <c r="NQ82" s="107"/>
      <c r="NR82" s="108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bYQnnv2smEzuCAapO2BwFliSoCobxkOMvaFHqnpDFvEW7IZyKehMLxtWZwDdR1hRPEBdPqxXsn4I4O4d7Fdpg==" saltValue="A1T3o8KpkD9Ui/MQRCs8w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HJ52:IB52"/>
    <mergeCell ref="IR52:JB52"/>
    <mergeCell ref="JC52:JU52"/>
    <mergeCell ref="JV52:KN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7" t="s">
        <v>67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71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41" t="s">
        <v>72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51" t="s">
        <v>73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74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51" t="s">
        <v>75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76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2" t="s">
        <v>77</v>
      </c>
      <c r="CN4" s="142" t="s">
        <v>78</v>
      </c>
      <c r="CO4" s="144" t="s">
        <v>79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41" t="s">
        <v>80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4" t="s">
        <v>81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110</v>
      </c>
      <c r="AM5" s="59" t="s">
        <v>111</v>
      </c>
      <c r="AN5" s="59" t="s">
        <v>112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113</v>
      </c>
      <c r="AV5" s="59" t="s">
        <v>98</v>
      </c>
      <c r="AW5" s="59" t="s">
        <v>99</v>
      </c>
      <c r="AX5" s="59" t="s">
        <v>100</v>
      </c>
      <c r="AY5" s="59" t="s">
        <v>114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108</v>
      </c>
      <c r="BG5" s="59" t="s">
        <v>98</v>
      </c>
      <c r="BH5" s="59" t="s">
        <v>110</v>
      </c>
      <c r="BI5" s="59" t="s">
        <v>115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109</v>
      </c>
      <c r="BS5" s="59" t="s">
        <v>99</v>
      </c>
      <c r="BT5" s="59" t="s">
        <v>111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108</v>
      </c>
      <c r="CC5" s="59" t="s">
        <v>98</v>
      </c>
      <c r="CD5" s="59" t="s">
        <v>110</v>
      </c>
      <c r="CE5" s="59" t="s">
        <v>115</v>
      </c>
      <c r="CF5" s="59" t="s">
        <v>116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43"/>
      <c r="CN5" s="143"/>
      <c r="CO5" s="59" t="s">
        <v>108</v>
      </c>
      <c r="CP5" s="59" t="s">
        <v>98</v>
      </c>
      <c r="CQ5" s="59" t="s">
        <v>99</v>
      </c>
      <c r="CR5" s="59" t="s">
        <v>100</v>
      </c>
      <c r="CS5" s="59" t="s">
        <v>114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113</v>
      </c>
      <c r="DA5" s="59" t="s">
        <v>98</v>
      </c>
      <c r="DB5" s="59" t="s">
        <v>110</v>
      </c>
      <c r="DC5" s="59" t="s">
        <v>117</v>
      </c>
      <c r="DD5" s="59" t="s">
        <v>116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108</v>
      </c>
      <c r="DL5" s="59" t="s">
        <v>109</v>
      </c>
      <c r="DM5" s="59" t="s">
        <v>99</v>
      </c>
      <c r="DN5" s="59" t="s">
        <v>100</v>
      </c>
      <c r="DO5" s="59" t="s">
        <v>114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118</v>
      </c>
      <c r="B6" s="60">
        <f>B8</f>
        <v>2017</v>
      </c>
      <c r="C6" s="60">
        <f t="shared" ref="C6:X6" si="1">C8</f>
        <v>122076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千葉県松戸市</v>
      </c>
      <c r="I6" s="60" t="str">
        <f t="shared" si="1"/>
        <v>松戸駅西口地下駐車場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33</v>
      </c>
      <c r="S6" s="62" t="str">
        <f t="shared" si="1"/>
        <v>駅</v>
      </c>
      <c r="T6" s="62" t="str">
        <f t="shared" si="1"/>
        <v>有</v>
      </c>
      <c r="U6" s="63">
        <f t="shared" si="1"/>
        <v>7226</v>
      </c>
      <c r="V6" s="63">
        <f t="shared" si="1"/>
        <v>134</v>
      </c>
      <c r="W6" s="63">
        <f t="shared" si="1"/>
        <v>300</v>
      </c>
      <c r="X6" s="62" t="str">
        <f t="shared" si="1"/>
        <v>導入なし</v>
      </c>
      <c r="Y6" s="64">
        <f>IF(Y8="-",NA(),Y8)</f>
        <v>193.2</v>
      </c>
      <c r="Z6" s="64">
        <f t="shared" ref="Z6:AH6" si="2">IF(Z8="-",NA(),Z8)</f>
        <v>195.6</v>
      </c>
      <c r="AA6" s="64">
        <f t="shared" si="2"/>
        <v>176.7</v>
      </c>
      <c r="AB6" s="64">
        <f t="shared" si="2"/>
        <v>154.1</v>
      </c>
      <c r="AC6" s="64">
        <f t="shared" si="2"/>
        <v>170.2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48.3</v>
      </c>
      <c r="BG6" s="64">
        <f t="shared" ref="BG6:BO6" si="5">IF(BG8="-",NA(),BG8)</f>
        <v>48.9</v>
      </c>
      <c r="BH6" s="64">
        <f t="shared" si="5"/>
        <v>43.4</v>
      </c>
      <c r="BI6" s="64">
        <f t="shared" si="5"/>
        <v>35.1</v>
      </c>
      <c r="BJ6" s="64">
        <f t="shared" si="5"/>
        <v>41.2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41240</v>
      </c>
      <c r="BR6" s="65">
        <f t="shared" ref="BR6:BZ6" si="6">IF(BR8="-",NA(),BR8)</f>
        <v>41631</v>
      </c>
      <c r="BS6" s="65">
        <f t="shared" si="6"/>
        <v>39380</v>
      </c>
      <c r="BT6" s="65">
        <f t="shared" si="6"/>
        <v>30610</v>
      </c>
      <c r="BU6" s="65">
        <f t="shared" si="6"/>
        <v>39294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>
        <f t="shared" ref="CM6:CN6" si="7">CM8</f>
        <v>2433912</v>
      </c>
      <c r="CN6" s="63">
        <f t="shared" si="7"/>
        <v>395286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333.3</v>
      </c>
      <c r="DL6" s="64">
        <f t="shared" ref="DL6:DT6" si="9">IF(DL8="-",NA(),DL8)</f>
        <v>344.2</v>
      </c>
      <c r="DM6" s="64">
        <f t="shared" si="9"/>
        <v>371</v>
      </c>
      <c r="DN6" s="64">
        <f t="shared" si="9"/>
        <v>389.6</v>
      </c>
      <c r="DO6" s="64">
        <f t="shared" si="9"/>
        <v>409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120</v>
      </c>
      <c r="B7" s="60">
        <f t="shared" ref="B7:X7" si="10">B8</f>
        <v>2017</v>
      </c>
      <c r="C7" s="60">
        <f t="shared" si="10"/>
        <v>122076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千葉県　松戸市</v>
      </c>
      <c r="I7" s="60" t="str">
        <f t="shared" si="10"/>
        <v>松戸駅西口地下駐車場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33</v>
      </c>
      <c r="S7" s="62" t="str">
        <f t="shared" si="10"/>
        <v>駅</v>
      </c>
      <c r="T7" s="62" t="str">
        <f t="shared" si="10"/>
        <v>有</v>
      </c>
      <c r="U7" s="63">
        <f t="shared" si="10"/>
        <v>7226</v>
      </c>
      <c r="V7" s="63">
        <f t="shared" si="10"/>
        <v>134</v>
      </c>
      <c r="W7" s="63">
        <f t="shared" si="10"/>
        <v>300</v>
      </c>
      <c r="X7" s="62" t="str">
        <f t="shared" si="10"/>
        <v>導入なし</v>
      </c>
      <c r="Y7" s="64">
        <f>Y8</f>
        <v>193.2</v>
      </c>
      <c r="Z7" s="64">
        <f t="shared" ref="Z7:AH7" si="11">Z8</f>
        <v>195.6</v>
      </c>
      <c r="AA7" s="64">
        <f t="shared" si="11"/>
        <v>176.7</v>
      </c>
      <c r="AB7" s="64">
        <f t="shared" si="11"/>
        <v>154.1</v>
      </c>
      <c r="AC7" s="64">
        <f t="shared" si="11"/>
        <v>170.2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48.3</v>
      </c>
      <c r="BG7" s="64">
        <f t="shared" ref="BG7:BO7" si="14">BG8</f>
        <v>48.9</v>
      </c>
      <c r="BH7" s="64">
        <f t="shared" si="14"/>
        <v>43.4</v>
      </c>
      <c r="BI7" s="64">
        <f t="shared" si="14"/>
        <v>35.1</v>
      </c>
      <c r="BJ7" s="64">
        <f t="shared" si="14"/>
        <v>41.2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41240</v>
      </c>
      <c r="BR7" s="65">
        <f t="shared" ref="BR7:BZ7" si="15">BR8</f>
        <v>41631</v>
      </c>
      <c r="BS7" s="65">
        <f t="shared" si="15"/>
        <v>39380</v>
      </c>
      <c r="BT7" s="65">
        <f t="shared" si="15"/>
        <v>30610</v>
      </c>
      <c r="BU7" s="65">
        <f t="shared" si="15"/>
        <v>39294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119</v>
      </c>
      <c r="CL7" s="61"/>
      <c r="CM7" s="63">
        <f>CM8</f>
        <v>2433912</v>
      </c>
      <c r="CN7" s="63">
        <f>CN8</f>
        <v>395286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122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333.3</v>
      </c>
      <c r="DL7" s="64">
        <f t="shared" ref="DL7:DT7" si="17">DL8</f>
        <v>344.2</v>
      </c>
      <c r="DM7" s="64">
        <f t="shared" si="17"/>
        <v>371</v>
      </c>
      <c r="DN7" s="64">
        <f t="shared" si="17"/>
        <v>389.6</v>
      </c>
      <c r="DO7" s="64">
        <f t="shared" si="17"/>
        <v>409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15">
      <c r="A8" s="49"/>
      <c r="B8" s="67">
        <v>2017</v>
      </c>
      <c r="C8" s="67">
        <v>122076</v>
      </c>
      <c r="D8" s="67">
        <v>47</v>
      </c>
      <c r="E8" s="67">
        <v>14</v>
      </c>
      <c r="F8" s="67">
        <v>0</v>
      </c>
      <c r="G8" s="67">
        <v>1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33</v>
      </c>
      <c r="S8" s="69" t="s">
        <v>133</v>
      </c>
      <c r="T8" s="69" t="s">
        <v>134</v>
      </c>
      <c r="U8" s="70">
        <v>7226</v>
      </c>
      <c r="V8" s="70">
        <v>134</v>
      </c>
      <c r="W8" s="70">
        <v>300</v>
      </c>
      <c r="X8" s="69" t="s">
        <v>135</v>
      </c>
      <c r="Y8" s="71">
        <v>193.2</v>
      </c>
      <c r="Z8" s="71">
        <v>195.6</v>
      </c>
      <c r="AA8" s="71">
        <v>176.7</v>
      </c>
      <c r="AB8" s="71">
        <v>154.1</v>
      </c>
      <c r="AC8" s="71">
        <v>170.2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48.3</v>
      </c>
      <c r="BG8" s="71">
        <v>48.9</v>
      </c>
      <c r="BH8" s="71">
        <v>43.4</v>
      </c>
      <c r="BI8" s="71">
        <v>35.1</v>
      </c>
      <c r="BJ8" s="71">
        <v>41.2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41240</v>
      </c>
      <c r="BR8" s="72">
        <v>41631</v>
      </c>
      <c r="BS8" s="72">
        <v>39380</v>
      </c>
      <c r="BT8" s="73">
        <v>30610</v>
      </c>
      <c r="BU8" s="73">
        <v>39294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2433912</v>
      </c>
      <c r="CN8" s="70">
        <v>395286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333.3</v>
      </c>
      <c r="DL8" s="71">
        <v>344.2</v>
      </c>
      <c r="DM8" s="71">
        <v>371</v>
      </c>
      <c r="DN8" s="71">
        <v>389.6</v>
      </c>
      <c r="DO8" s="71">
        <v>409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136</v>
      </c>
      <c r="C10" s="78" t="s">
        <v>137</v>
      </c>
      <c r="D10" s="78" t="s">
        <v>138</v>
      </c>
      <c r="E10" s="78" t="s">
        <v>139</v>
      </c>
      <c r="F10" s="78" t="s">
        <v>140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2019-01-25T04:39:48Z</cp:lastPrinted>
  <dcterms:created xsi:type="dcterms:W3CDTF">2018-12-07T10:28:14Z</dcterms:created>
  <dcterms:modified xsi:type="dcterms:W3CDTF">2019-01-25T04:58:25Z</dcterms:modified>
  <cp:category/>
</cp:coreProperties>
</file>