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firstSheet="2" activeTab="2"/>
  </bookViews>
  <sheets>
    <sheet name="短期" sheetId="1" state="hidden" r:id="rId1"/>
    <sheet name="通所" sheetId="2" state="hidden" r:id="rId2"/>
    <sheet name="人件費" sheetId="3" r:id="rId3"/>
  </sheets>
  <definedNames>
    <definedName name="_xlnm.Print_Area" localSheetId="1">'通所'!$A$1:$G$53</definedName>
    <definedName name="_xlnm.Print_Titles" localSheetId="2">'人件費'!$3:$4</definedName>
  </definedNames>
  <calcPr fullCalcOnLoad="1"/>
</workbook>
</file>

<file path=xl/sharedStrings.xml><?xml version="1.0" encoding="utf-8"?>
<sst xmlns="http://schemas.openxmlformats.org/spreadsheetml/2006/main" count="170" uniqueCount="119">
  <si>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</si>
  <si>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</si>
  <si>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</si>
  <si>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</si>
  <si>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</si>
  <si>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</si>
  <si>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</si>
  <si>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</si>
  <si>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</si>
  <si>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</si>
  <si>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</si>
  <si>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</si>
  <si>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</si>
  <si>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</si>
  <si>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</si>
  <si>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</si>
  <si>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</si>
  <si>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</si>
  <si>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</si>
  <si>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</si>
  <si>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</si>
  <si>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</si>
  <si>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</si>
  <si>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</si>
  <si>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</si>
  <si>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</si>
  <si>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</si>
  <si>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</si>
  <si>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</si>
  <si>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</si>
  <si>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</si>
  <si>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</si>
  <si>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</si>
  <si>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</si>
  <si>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</si>
  <si>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</si>
  <si>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介護保険収入</t>
  </si>
  <si>
    <t>利用料収入</t>
  </si>
  <si>
    <t>人件費(職員)内訳</t>
  </si>
  <si>
    <t>人員(人)</t>
  </si>
  <si>
    <t>基本給（千円）</t>
  </si>
  <si>
    <t>諸手当（千円）</t>
  </si>
  <si>
    <t>合計額（千円）</t>
  </si>
  <si>
    <t>備考</t>
  </si>
  <si>
    <t>(月額)</t>
  </si>
  <si>
    <t>A</t>
  </si>
  <si>
    <t>B</t>
  </si>
  <si>
    <t>C</t>
  </si>
  <si>
    <t>（B+C)×A</t>
  </si>
  <si>
    <t>年額</t>
  </si>
  <si>
    <t>千円</t>
  </si>
  <si>
    <t>年間賞与支給額</t>
  </si>
  <si>
    <t>法定福利費</t>
  </si>
  <si>
    <t>人件費総額</t>
  </si>
  <si>
    <t>その他給与支給に関する特記事項等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</si>
  <si>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</si>
  <si>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</si>
  <si>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</si>
  <si>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</si>
  <si>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</si>
  <si>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</si>
  <si>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</si>
  <si>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</si>
  <si>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</si>
  <si>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</si>
  <si>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</si>
  <si>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</si>
  <si>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</si>
  <si>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</si>
  <si>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</si>
  <si>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</si>
  <si>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</si>
  <si>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</si>
  <si>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</si>
  <si>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利用者負担費用（日額換算：積算根拠添付）</t>
  </si>
  <si>
    <t>3.小規模生活単位型短期入所生活介護費</t>
  </si>
  <si>
    <t>1.居住費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</si>
  <si>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</si>
  <si>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</si>
  <si>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</si>
  <si>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</si>
  <si>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×0.15＝</t>
  </si>
  <si>
    <t>利用料収入(居住費分)</t>
  </si>
  <si>
    <t>利用料収入(居住費以外)</t>
  </si>
  <si>
    <t>（３）総収入の内訳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</si>
  <si>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</si>
  <si>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</si>
  <si>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</si>
  <si>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</si>
  <si>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</si>
  <si>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</si>
  <si>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</si>
  <si>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</si>
  <si>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</si>
  <si>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</si>
  <si>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</si>
  <si>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</si>
  <si>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月額</t>
  </si>
  <si>
    <t>×</t>
  </si>
  <si>
    <t>月</t>
  </si>
  <si>
    <t>年間賞与支給額の算出根拠</t>
  </si>
  <si>
    <t>経過的要介護</t>
  </si>
  <si>
    <t>［　小規模型通所介護費　６　～　８　時間］</t>
  </si>
  <si>
    <t>1.個別機能訓練加算</t>
  </si>
  <si>
    <t>2.入浴介助加算</t>
  </si>
  <si>
    <t>職　種</t>
  </si>
  <si>
    <t>管理者</t>
  </si>
  <si>
    <t>【注意】</t>
  </si>
  <si>
    <t>2　併設する介護サービス事業所等がある場合は、事業所ごとに作成すること。</t>
  </si>
  <si>
    <t>計画作成担当者</t>
  </si>
  <si>
    <t>介護従事者（常勤）</t>
  </si>
  <si>
    <t>介護従事者（非常勤）</t>
  </si>
  <si>
    <t>看護師</t>
  </si>
  <si>
    <t>事務員</t>
  </si>
  <si>
    <t>調理員等</t>
  </si>
  <si>
    <t>その他職員</t>
  </si>
  <si>
    <t>1　兼務職員については該当する職種の備考欄に記載すること。</t>
  </si>
  <si>
    <t>3　該当する職種がない場合は追加して記載すること。</t>
  </si>
  <si>
    <t>様式15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</si>
</sst>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38" fontId="6" fillId="0" borderId="0" xfId="49" applyFont="1" applyAlignment="1">
      <alignment/>
    </xf>
    <xf numFmtId="38" fontId="0" fillId="0" borderId="0" xfId="49" applyAlignment="1">
      <alignment/>
    </xf>
    <xf numFmtId="38" fontId="5" fillId="0" borderId="17" xfId="49" applyFont="1" applyBorder="1" applyAlignment="1">
      <alignment horizontal="center"/>
    </xf>
    <xf numFmtId="38" fontId="0" fillId="0" borderId="18" xfId="49" applyBorder="1" applyAlignment="1">
      <alignment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17" xfId="49" applyBorder="1" applyAlignment="1">
      <alignment/>
    </xf>
    <xf numFmtId="38" fontId="0" fillId="0" borderId="20" xfId="49" applyBorder="1" applyAlignment="1">
      <alignment/>
    </xf>
    <xf numFmtId="38" fontId="0" fillId="0" borderId="19" xfId="49" applyBorder="1" applyAlignment="1">
      <alignment/>
    </xf>
    <xf numFmtId="38" fontId="0" fillId="0" borderId="17" xfId="49" applyNumberFormat="1" applyBorder="1" applyAlignment="1">
      <alignment/>
    </xf>
    <xf numFmtId="38" fontId="0" fillId="0" borderId="12" xfId="49" applyBorder="1" applyAlignment="1">
      <alignment/>
    </xf>
    <xf numFmtId="38" fontId="0" fillId="0" borderId="21" xfId="49" applyBorder="1" applyAlignment="1">
      <alignment/>
    </xf>
    <xf numFmtId="38" fontId="0" fillId="0" borderId="22" xfId="49" applyBorder="1" applyAlignment="1">
      <alignment/>
    </xf>
    <xf numFmtId="38" fontId="0" fillId="0" borderId="21" xfId="49" applyFont="1" applyBorder="1" applyAlignment="1">
      <alignment/>
    </xf>
    <xf numFmtId="38" fontId="0" fillId="0" borderId="0" xfId="49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38" fontId="0" fillId="0" borderId="17" xfId="49" applyFont="1" applyBorder="1" applyAlignment="1">
      <alignment shrinkToFit="1"/>
    </xf>
    <xf numFmtId="38" fontId="0" fillId="0" borderId="0" xfId="49" applyAlignment="1">
      <alignment shrinkToFit="1"/>
    </xf>
    <xf numFmtId="38" fontId="0" fillId="0" borderId="17" xfId="49" applyBorder="1" applyAlignment="1">
      <alignment shrinkToFit="1"/>
    </xf>
    <xf numFmtId="38" fontId="0" fillId="0" borderId="19" xfId="49" applyBorder="1" applyAlignment="1">
      <alignment shrinkToFit="1"/>
    </xf>
    <xf numFmtId="38" fontId="0" fillId="0" borderId="23" xfId="49" applyBorder="1" applyAlignment="1">
      <alignment shrinkToFit="1"/>
    </xf>
    <xf numFmtId="38" fontId="0" fillId="0" borderId="24" xfId="49" applyBorder="1" applyAlignment="1">
      <alignment shrinkToFit="1"/>
    </xf>
    <xf numFmtId="38" fontId="0" fillId="0" borderId="25" xfId="49" applyBorder="1" applyAlignment="1">
      <alignment shrinkToFit="1"/>
    </xf>
    <xf numFmtId="38" fontId="0" fillId="0" borderId="21" xfId="49" applyFont="1" applyBorder="1" applyAlignment="1">
      <alignment/>
    </xf>
    <xf numFmtId="0" fontId="2" fillId="0" borderId="0" xfId="0" applyFont="1" applyAlignment="1">
      <alignment horizontal="left" wrapText="1"/>
    </xf>
    <xf numFmtId="38" fontId="0" fillId="0" borderId="17" xfId="49" applyFill="1" applyBorder="1" applyAlignment="1">
      <alignment/>
    </xf>
    <xf numFmtId="18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2" xfId="0" applyBorder="1" applyAlignment="1">
      <alignment/>
    </xf>
    <xf numFmtId="181" fontId="0" fillId="0" borderId="22" xfId="0" applyNumberFormat="1" applyFill="1" applyBorder="1" applyAlignment="1">
      <alignment/>
    </xf>
    <xf numFmtId="0" fontId="10" fillId="0" borderId="0" xfId="61" applyFont="1" applyFill="1" applyAlignment="1">
      <alignment horizontal="left"/>
      <protection/>
    </xf>
    <xf numFmtId="38" fontId="0" fillId="0" borderId="22" xfId="49" applyFont="1" applyBorder="1" applyAlignment="1">
      <alignment horizontal="center"/>
    </xf>
    <xf numFmtId="38" fontId="0" fillId="0" borderId="23" xfId="49" applyFont="1" applyBorder="1" applyAlignment="1">
      <alignment shrinkToFit="1"/>
    </xf>
    <xf numFmtId="40" fontId="0" fillId="34" borderId="11" xfId="49" applyNumberFormat="1" applyFill="1" applyBorder="1" applyAlignment="1">
      <alignment/>
    </xf>
    <xf numFmtId="38" fontId="0" fillId="0" borderId="27" xfId="49" applyFont="1" applyBorder="1" applyAlignment="1">
      <alignment/>
    </xf>
    <xf numFmtId="38" fontId="0" fillId="0" borderId="11" xfId="49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22" xfId="49" applyFill="1" applyBorder="1" applyAlignment="1">
      <alignment/>
    </xf>
    <xf numFmtId="38" fontId="0" fillId="0" borderId="22" xfId="49" applyFont="1" applyFill="1" applyBorder="1" applyAlignment="1">
      <alignment horizontal="center"/>
    </xf>
    <xf numFmtId="38" fontId="0" fillId="0" borderId="12" xfId="49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>
      <alignment horizontal="center"/>
    </xf>
    <xf numFmtId="38" fontId="0" fillId="0" borderId="0" xfId="49" applyFont="1" applyAlignment="1">
      <alignment horizontal="right" shrinkToFit="1"/>
    </xf>
    <xf numFmtId="38" fontId="0" fillId="0" borderId="0" xfId="49" applyFont="1" applyAlignment="1">
      <alignment horizontal="left" shrinkToFit="1"/>
    </xf>
    <xf numFmtId="38" fontId="0" fillId="0" borderId="27" xfId="49" applyFont="1" applyBorder="1" applyAlignment="1">
      <alignment/>
    </xf>
    <xf numFmtId="38" fontId="5" fillId="0" borderId="0" xfId="49" applyFont="1" applyAlignment="1">
      <alignment horizontal="left" shrinkToFit="1"/>
    </xf>
    <xf numFmtId="38" fontId="0" fillId="0" borderId="0" xfId="49" applyAlignment="1">
      <alignment vertical="center"/>
    </xf>
    <xf numFmtId="38" fontId="0" fillId="0" borderId="0" xfId="49" applyAlignment="1">
      <alignment vertical="center" shrinkToFit="1"/>
    </xf>
    <xf numFmtId="38" fontId="0" fillId="0" borderId="0" xfId="49" applyFont="1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ill="1" applyAlignment="1">
      <alignment vertical="center"/>
    </xf>
    <xf numFmtId="0" fontId="4" fillId="0" borderId="0" xfId="0" applyFont="1" applyAlignment="1">
      <alignment horizontal="center"/>
    </xf>
    <xf numFmtId="0" fontId="0" fillId="0" borderId="28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84" fontId="0" fillId="0" borderId="29" xfId="0" applyNumberFormat="1" applyFont="1" applyFill="1" applyBorder="1" applyAlignment="1">
      <alignment/>
    </xf>
    <xf numFmtId="184" fontId="0" fillId="0" borderId="30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38" fontId="0" fillId="0" borderId="17" xfId="49" applyBorder="1" applyAlignment="1">
      <alignment vertical="center" wrapText="1"/>
    </xf>
    <xf numFmtId="38" fontId="0" fillId="0" borderId="18" xfId="49" applyBorder="1" applyAlignment="1">
      <alignment vertical="center" wrapText="1"/>
    </xf>
    <xf numFmtId="38" fontId="0" fillId="0" borderId="19" xfId="49" applyBorder="1" applyAlignment="1">
      <alignment vertical="center" wrapText="1"/>
    </xf>
    <xf numFmtId="38" fontId="0" fillId="0" borderId="17" xfId="49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38" fontId="0" fillId="0" borderId="17" xfId="49" applyBorder="1" applyAlignment="1">
      <alignment horizontal="center" vertical="center"/>
    </xf>
    <xf numFmtId="38" fontId="0" fillId="0" borderId="19" xfId="49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0" fillId="0" borderId="18" xfId="49" applyBorder="1" applyAlignment="1">
      <alignment horizontal="center" vertical="center"/>
    </xf>
    <xf numFmtId="38" fontId="5" fillId="0" borderId="17" xfId="49" applyFont="1" applyBorder="1" applyAlignment="1">
      <alignment horizontal="center" vertical="center" shrinkToFit="1"/>
    </xf>
    <xf numFmtId="38" fontId="0" fillId="0" borderId="18" xfId="49" applyBorder="1" applyAlignment="1">
      <alignment horizontal="center" vertical="center" shrinkToFit="1"/>
    </xf>
    <xf numFmtId="38" fontId="0" fillId="0" borderId="19" xfId="49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 資金・償還計画様式(記載例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18" t="s">
        <v>63</v>
      </c>
      <c r="B1" s="118"/>
      <c r="C1" s="118"/>
      <c r="D1" s="118"/>
      <c r="E1" s="118"/>
      <c r="F1" s="118"/>
      <c r="G1" s="118"/>
    </row>
    <row r="2" spans="6:7" ht="13.5">
      <c r="F2" s="56" t="s">
        <v>72</v>
      </c>
      <c r="G2" s="57" t="e">
        <f>#REF!</f>
        <v>#REF!</v>
      </c>
    </row>
    <row r="3" ht="14.25">
      <c r="A3" s="23" t="s">
        <v>75</v>
      </c>
    </row>
    <row r="5" ht="15" thickBot="1">
      <c r="A5" s="23" t="s">
        <v>87</v>
      </c>
    </row>
    <row r="6" spans="1:8" ht="24" customHeight="1" thickBot="1">
      <c r="A6" s="1" t="s">
        <v>8</v>
      </c>
      <c r="B6" s="42">
        <v>1</v>
      </c>
      <c r="C6" s="119" t="s">
        <v>86</v>
      </c>
      <c r="D6" s="120"/>
      <c r="E6" s="120"/>
      <c r="F6" s="120"/>
      <c r="G6" s="120"/>
      <c r="H6" s="7"/>
    </row>
    <row r="7" spans="1:8" ht="13.5" customHeight="1" thickBot="1">
      <c r="A7" s="8"/>
      <c r="B7" s="90"/>
      <c r="C7" s="89"/>
      <c r="D7" s="86"/>
      <c r="E7" s="86"/>
      <c r="F7" s="86"/>
      <c r="G7" s="86"/>
      <c r="H7" s="7"/>
    </row>
    <row r="8" spans="1:8" ht="15.75" thickBot="1" thickTop="1">
      <c r="A8" s="8"/>
      <c r="B8" s="32"/>
      <c r="C8" s="33"/>
      <c r="D8" s="21"/>
      <c r="E8" s="123" t="s">
        <v>80</v>
      </c>
      <c r="F8" s="124"/>
      <c r="G8" s="88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55</v>
      </c>
      <c r="E10" s="4" t="s">
        <v>10</v>
      </c>
      <c r="F10" s="4" t="s">
        <v>9</v>
      </c>
      <c r="G10" s="4" t="s">
        <v>56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101</v>
      </c>
      <c r="B12" s="2">
        <v>526</v>
      </c>
      <c r="C12" s="98"/>
      <c r="D12" s="58">
        <f aca="true" t="shared" si="0" ref="D12:D17">B12+C12</f>
        <v>526</v>
      </c>
      <c r="E12" s="30">
        <f aca="true" t="shared" si="1" ref="E12:E17">10*B$6</f>
        <v>10</v>
      </c>
      <c r="F12" s="51"/>
      <c r="G12" s="50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98"/>
      <c r="D13" s="58">
        <f t="shared" si="0"/>
        <v>707</v>
      </c>
      <c r="E13" s="30">
        <f t="shared" si="1"/>
        <v>10</v>
      </c>
      <c r="F13" s="51"/>
      <c r="G13" s="50">
        <f t="shared" si="2"/>
        <v>0</v>
      </c>
    </row>
    <row r="14" spans="1:7" ht="13.5">
      <c r="A14" s="2" t="s">
        <v>2</v>
      </c>
      <c r="B14" s="2">
        <v>778</v>
      </c>
      <c r="C14" s="98"/>
      <c r="D14" s="58">
        <f t="shared" si="0"/>
        <v>778</v>
      </c>
      <c r="E14" s="30">
        <f t="shared" si="1"/>
        <v>10</v>
      </c>
      <c r="F14" s="51"/>
      <c r="G14" s="50">
        <f t="shared" si="2"/>
        <v>0</v>
      </c>
    </row>
    <row r="15" spans="1:7" ht="13.5">
      <c r="A15" s="2" t="s">
        <v>3</v>
      </c>
      <c r="B15" s="50">
        <v>848</v>
      </c>
      <c r="C15" s="98"/>
      <c r="D15" s="58">
        <f t="shared" si="0"/>
        <v>848</v>
      </c>
      <c r="E15" s="30">
        <f t="shared" si="1"/>
        <v>10</v>
      </c>
      <c r="F15" s="44"/>
      <c r="G15" s="50">
        <f t="shared" si="2"/>
        <v>0</v>
      </c>
    </row>
    <row r="16" spans="1:7" ht="13.5">
      <c r="A16" s="2" t="s">
        <v>4</v>
      </c>
      <c r="B16" s="50">
        <v>919</v>
      </c>
      <c r="C16" s="98"/>
      <c r="D16" s="58">
        <f t="shared" si="0"/>
        <v>919</v>
      </c>
      <c r="E16" s="30">
        <f t="shared" si="1"/>
        <v>10</v>
      </c>
      <c r="F16" s="44"/>
      <c r="G16" s="50">
        <f t="shared" si="2"/>
        <v>0</v>
      </c>
    </row>
    <row r="17" spans="1:7" ht="13.5">
      <c r="A17" s="2" t="s">
        <v>5</v>
      </c>
      <c r="B17" s="50">
        <v>979</v>
      </c>
      <c r="C17" s="98"/>
      <c r="D17" s="58">
        <f t="shared" si="0"/>
        <v>979</v>
      </c>
      <c r="E17" s="30">
        <f t="shared" si="1"/>
        <v>10</v>
      </c>
      <c r="F17" s="44"/>
      <c r="G17" s="50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0">
        <f>SUM(G12:G17)</f>
        <v>0</v>
      </c>
    </row>
    <row r="20" spans="1:2" ht="13.5">
      <c r="A20" s="8" t="s">
        <v>12</v>
      </c>
      <c r="B20" s="8"/>
    </row>
    <row r="21" spans="1:7" ht="13.5">
      <c r="A21" s="121" t="s">
        <v>16</v>
      </c>
      <c r="B21" s="122"/>
      <c r="C21" s="14" t="s">
        <v>13</v>
      </c>
      <c r="D21" s="14" t="s">
        <v>14</v>
      </c>
      <c r="F21" s="8"/>
      <c r="G21" s="37"/>
    </row>
    <row r="22" spans="1:7" ht="14.25">
      <c r="A22" s="22" t="s">
        <v>73</v>
      </c>
      <c r="B22" s="16"/>
      <c r="C22" s="41">
        <v>12</v>
      </c>
      <c r="D22" s="45"/>
      <c r="F22" s="8"/>
      <c r="G22" s="54"/>
    </row>
    <row r="23" spans="1:7" ht="14.25">
      <c r="A23" s="52" t="s">
        <v>91</v>
      </c>
      <c r="B23" s="16"/>
      <c r="C23" s="41">
        <v>12</v>
      </c>
      <c r="D23" s="45"/>
      <c r="F23" s="8"/>
      <c r="G23" s="54"/>
    </row>
    <row r="24" spans="1:7" ht="14.25">
      <c r="A24" s="52" t="s">
        <v>92</v>
      </c>
      <c r="B24" s="16"/>
      <c r="C24" s="41">
        <v>10</v>
      </c>
      <c r="D24" s="45"/>
      <c r="F24" s="8"/>
      <c r="G24" s="54"/>
    </row>
    <row r="25" spans="1:7" ht="14.25" hidden="1">
      <c r="A25" s="52" t="s">
        <v>90</v>
      </c>
      <c r="B25" s="16"/>
      <c r="C25" s="41">
        <v>23</v>
      </c>
      <c r="D25" s="45"/>
      <c r="F25" s="8"/>
      <c r="G25" s="54"/>
    </row>
    <row r="26" ht="13.5">
      <c r="A26" s="10" t="s">
        <v>15</v>
      </c>
    </row>
    <row r="28" ht="13.5">
      <c r="A28" t="s">
        <v>74</v>
      </c>
    </row>
    <row r="29" spans="1:3" ht="13.5">
      <c r="A29" s="121" t="s">
        <v>18</v>
      </c>
      <c r="B29" s="122"/>
      <c r="C29" s="14" t="s">
        <v>17</v>
      </c>
    </row>
    <row r="30" spans="1:3" ht="13.5">
      <c r="A30" s="12" t="s">
        <v>76</v>
      </c>
      <c r="B30" s="11"/>
      <c r="C30" s="92"/>
    </row>
    <row r="31" spans="1:7" ht="13.5" hidden="1">
      <c r="A31" s="12" t="s">
        <v>31</v>
      </c>
      <c r="B31" s="11"/>
      <c r="C31" s="46"/>
      <c r="F31" s="125">
        <f ca="1">TODAY()</f>
        <v>42347</v>
      </c>
      <c r="G31" s="125"/>
    </row>
    <row r="32" spans="1:3" ht="13.5">
      <c r="A32" s="12" t="s">
        <v>93</v>
      </c>
      <c r="B32" s="11"/>
      <c r="C32" s="46"/>
    </row>
    <row r="33" spans="1:3" ht="13.5" hidden="1">
      <c r="A33" s="12" t="s">
        <v>33</v>
      </c>
      <c r="B33" s="11"/>
      <c r="C33" s="46"/>
    </row>
    <row r="34" spans="1:3" ht="13.5" hidden="1">
      <c r="A34" s="12" t="s">
        <v>32</v>
      </c>
      <c r="B34" s="11"/>
      <c r="C34" s="46"/>
    </row>
    <row r="35" ht="14.25" thickBot="1">
      <c r="C35" s="59"/>
    </row>
    <row r="36" spans="5:7" ht="15" thickBot="1">
      <c r="E36" s="126" t="s">
        <v>77</v>
      </c>
      <c r="F36" s="127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78</v>
      </c>
      <c r="C39" s="4" t="s">
        <v>58</v>
      </c>
      <c r="D39" s="4" t="s">
        <v>79</v>
      </c>
      <c r="E39" s="4" t="s">
        <v>60</v>
      </c>
      <c r="F39" s="4" t="s">
        <v>61</v>
      </c>
      <c r="G39" s="4" t="s">
        <v>62</v>
      </c>
    </row>
    <row r="40" spans="1:7" ht="14.25">
      <c r="A40" s="15" t="s">
        <v>65</v>
      </c>
      <c r="B40" s="26">
        <f>G$36</f>
        <v>0</v>
      </c>
      <c r="C40" s="47"/>
      <c r="D40" s="27">
        <f>B40*C40</f>
        <v>0</v>
      </c>
      <c r="E40" s="48"/>
      <c r="F40" s="53">
        <v>0.7</v>
      </c>
      <c r="G40" s="29">
        <f>ROUND(D40*E40*F40,-3)/1000</f>
        <v>0</v>
      </c>
    </row>
    <row r="41" spans="1:7" ht="14.25">
      <c r="A41" s="15" t="s">
        <v>66</v>
      </c>
      <c r="B41" s="26">
        <f>G$36</f>
        <v>0</v>
      </c>
      <c r="C41" s="47"/>
      <c r="D41" s="27">
        <f>B41*C41</f>
        <v>0</v>
      </c>
      <c r="E41" s="48"/>
      <c r="F41" s="53">
        <v>0.8</v>
      </c>
      <c r="G41" s="29">
        <f>ROUND(D41*E41*F41,-3)/1000</f>
        <v>0</v>
      </c>
    </row>
    <row r="42" spans="1:7" ht="14.25">
      <c r="A42" s="15" t="s">
        <v>67</v>
      </c>
      <c r="B42" s="26">
        <f>G$36</f>
        <v>0</v>
      </c>
      <c r="C42" s="47"/>
      <c r="D42" s="27">
        <f>B42*C42</f>
        <v>0</v>
      </c>
      <c r="E42" s="48"/>
      <c r="F42" s="53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7"/>
      <c r="D43" s="27">
        <f>B43*C43</f>
        <v>0</v>
      </c>
      <c r="E43" s="48"/>
      <c r="F43" s="53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7"/>
      <c r="D44" s="27">
        <f>B44*C44</f>
        <v>0</v>
      </c>
      <c r="E44" s="48"/>
      <c r="F44" s="53">
        <v>0.8</v>
      </c>
      <c r="G44" s="29">
        <f>ROUND(D44*E44*F44,-3)/1000</f>
        <v>0</v>
      </c>
    </row>
    <row r="46" ht="13.5">
      <c r="A46" t="s">
        <v>68</v>
      </c>
    </row>
    <row r="47" spans="1:7" ht="13.5">
      <c r="A47" s="128"/>
      <c r="B47" s="129"/>
      <c r="C47" s="14" t="s">
        <v>69</v>
      </c>
      <c r="D47" s="14" t="s">
        <v>66</v>
      </c>
      <c r="E47" s="14" t="s">
        <v>67</v>
      </c>
      <c r="F47" s="14" t="s">
        <v>70</v>
      </c>
      <c r="G47" s="14" t="s">
        <v>71</v>
      </c>
    </row>
    <row r="48" spans="1:7" ht="13.5">
      <c r="A48" s="132" t="s">
        <v>36</v>
      </c>
      <c r="B48" s="133"/>
      <c r="C48" s="55">
        <f>G40-C49-C50</f>
        <v>0</v>
      </c>
      <c r="D48" s="55">
        <f>G41-D49-D50</f>
        <v>0</v>
      </c>
      <c r="E48" s="55">
        <f>G42-E49-E50</f>
        <v>0</v>
      </c>
      <c r="F48" s="55">
        <f>G43-F49-F50</f>
        <v>0</v>
      </c>
      <c r="G48" s="55">
        <f>G44-G49-G50</f>
        <v>0</v>
      </c>
    </row>
    <row r="49" spans="1:7" ht="13.5">
      <c r="A49" s="128" t="s">
        <v>83</v>
      </c>
      <c r="B49" s="129"/>
      <c r="C49" s="55">
        <f>ROUND(G8*C40*E40*F40/1000,0)-C50</f>
        <v>0</v>
      </c>
      <c r="D49" s="55">
        <f>ROUND(G8*C41*E41*F41/1000,0)-D50</f>
        <v>0</v>
      </c>
      <c r="E49" s="55">
        <f>ROUND(G8*C42*E42*F42/1000,0)-E50</f>
        <v>0</v>
      </c>
      <c r="F49" s="55">
        <f>ROUND(G8*C43*E43*F43/1000,0)-F50</f>
        <v>0</v>
      </c>
      <c r="G49" s="55">
        <f>ROUND(G8*C44*E44*F44/1000,0)-G50</f>
        <v>0</v>
      </c>
    </row>
    <row r="50" spans="1:7" ht="13.5">
      <c r="A50" s="130" t="s">
        <v>82</v>
      </c>
      <c r="B50" s="131"/>
      <c r="C50" s="55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49:B49"/>
    <mergeCell ref="A50:B50"/>
    <mergeCell ref="A47:B47"/>
    <mergeCell ref="A29:B29"/>
    <mergeCell ref="A48:B48"/>
    <mergeCell ref="A1:G1"/>
    <mergeCell ref="C6:G6"/>
    <mergeCell ref="A21:B21"/>
    <mergeCell ref="E8:F8"/>
    <mergeCell ref="F31:G31"/>
    <mergeCell ref="E36:F36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18" t="s">
        <v>63</v>
      </c>
      <c r="B1" s="118"/>
      <c r="C1" s="118"/>
      <c r="D1" s="118"/>
      <c r="E1" s="118"/>
      <c r="F1" s="118"/>
      <c r="G1" s="118"/>
    </row>
    <row r="2" spans="6:7" ht="13.5">
      <c r="F2" s="56" t="s">
        <v>72</v>
      </c>
      <c r="G2" s="57" t="e">
        <f>#REF!</f>
        <v>#REF!</v>
      </c>
    </row>
    <row r="3" ht="14.25">
      <c r="A3" s="23" t="s">
        <v>88</v>
      </c>
    </row>
    <row r="5" ht="15" thickBot="1">
      <c r="A5" s="23" t="s">
        <v>89</v>
      </c>
    </row>
    <row r="6" spans="1:8" ht="24" customHeight="1" thickBot="1">
      <c r="A6" s="1" t="s">
        <v>8</v>
      </c>
      <c r="B6" s="42">
        <v>1</v>
      </c>
      <c r="C6" s="119" t="s">
        <v>85</v>
      </c>
      <c r="D6" s="120"/>
      <c r="E6" s="120"/>
      <c r="F6" s="120"/>
      <c r="G6" s="120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102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55</v>
      </c>
      <c r="E9" s="4" t="s">
        <v>10</v>
      </c>
      <c r="F9" s="4" t="s">
        <v>9</v>
      </c>
      <c r="G9" s="4" t="s">
        <v>56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101" t="s">
        <v>101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3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3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3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4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4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4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21" t="s">
        <v>16</v>
      </c>
      <c r="B20" s="122"/>
      <c r="C20" s="14" t="s">
        <v>13</v>
      </c>
      <c r="D20" s="14" t="s">
        <v>14</v>
      </c>
      <c r="E20" s="14" t="s">
        <v>30</v>
      </c>
    </row>
    <row r="21" spans="1:5" ht="13.5">
      <c r="A21" s="22" t="s">
        <v>103</v>
      </c>
      <c r="B21" s="16"/>
      <c r="C21" s="13">
        <v>27</v>
      </c>
      <c r="D21" s="45"/>
      <c r="E21" s="17">
        <f>IF(ISBLANK(D21),0,C21*E10)</f>
        <v>0</v>
      </c>
    </row>
    <row r="22" spans="1:5" ht="13.5" hidden="1">
      <c r="A22" s="22"/>
      <c r="B22" s="16"/>
      <c r="C22" s="13"/>
      <c r="D22" s="45"/>
      <c r="E22" s="17"/>
    </row>
    <row r="23" spans="1:5" ht="13.5" hidden="1">
      <c r="A23" s="22" t="s">
        <v>94</v>
      </c>
      <c r="B23" s="16"/>
      <c r="C23" s="13">
        <v>94</v>
      </c>
      <c r="D23" s="45"/>
      <c r="E23" s="17">
        <f>IF(ISBLANK(D23),0,C23*E12)</f>
        <v>0</v>
      </c>
    </row>
    <row r="24" spans="1:5" ht="13.5">
      <c r="A24" s="22" t="s">
        <v>104</v>
      </c>
      <c r="B24" s="16"/>
      <c r="C24" s="13">
        <v>50</v>
      </c>
      <c r="D24" s="45"/>
      <c r="E24" s="31" t="s">
        <v>29</v>
      </c>
    </row>
    <row r="25" spans="1:5" ht="13.5" hidden="1">
      <c r="A25" s="22" t="s">
        <v>95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21"/>
      <c r="B29" s="122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48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48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74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6">
        <v>0</v>
      </c>
      <c r="F36" s="125"/>
      <c r="G36" s="125"/>
    </row>
    <row r="37" spans="1:3" ht="13.5" hidden="1">
      <c r="A37" s="12" t="s">
        <v>24</v>
      </c>
      <c r="B37" s="11"/>
      <c r="C37" s="46">
        <v>0</v>
      </c>
    </row>
    <row r="38" spans="1:3" ht="14.25" thickBot="1">
      <c r="A38" s="12" t="s">
        <v>96</v>
      </c>
      <c r="B38" s="11"/>
      <c r="C38" s="46"/>
    </row>
    <row r="39" spans="1:3" ht="14.25" hidden="1" thickBot="1">
      <c r="A39" s="12" t="s">
        <v>25</v>
      </c>
      <c r="B39" s="11"/>
      <c r="C39" s="46">
        <v>0</v>
      </c>
    </row>
    <row r="40" spans="1:7" ht="15" thickBot="1">
      <c r="A40" s="93"/>
      <c r="B40" s="93"/>
      <c r="C40" s="94"/>
      <c r="E40" s="19" t="s">
        <v>64</v>
      </c>
      <c r="F40" s="20"/>
      <c r="G40" s="24">
        <f>G17+SUM(C36:C40)</f>
        <v>0</v>
      </c>
    </row>
    <row r="41" spans="1:7" ht="14.25">
      <c r="A41" s="8"/>
      <c r="B41" s="8"/>
      <c r="C41" s="91"/>
      <c r="E41" s="8"/>
      <c r="F41" s="8"/>
      <c r="G41" s="54"/>
    </row>
    <row r="42" ht="13.5">
      <c r="A42" t="s">
        <v>34</v>
      </c>
    </row>
    <row r="43" spans="1:7" ht="40.5">
      <c r="A43" s="4"/>
      <c r="B43" s="25" t="s">
        <v>57</v>
      </c>
      <c r="C43" s="4" t="s">
        <v>58</v>
      </c>
      <c r="D43" s="4" t="s">
        <v>59</v>
      </c>
      <c r="E43" s="4" t="s">
        <v>60</v>
      </c>
      <c r="F43" s="4" t="s">
        <v>61</v>
      </c>
      <c r="G43" s="4" t="s">
        <v>62</v>
      </c>
    </row>
    <row r="44" spans="1:7" ht="14.25">
      <c r="A44" s="15" t="s">
        <v>65</v>
      </c>
      <c r="B44" s="26">
        <f>G$40</f>
        <v>0</v>
      </c>
      <c r="C44" s="47"/>
      <c r="D44" s="27">
        <f>B44*C44</f>
        <v>0</v>
      </c>
      <c r="E44" s="48"/>
      <c r="F44" s="49">
        <v>0.5</v>
      </c>
      <c r="G44" s="29">
        <f>ROUND(D44*E44*F44,-3)/1000</f>
        <v>0</v>
      </c>
    </row>
    <row r="45" spans="1:7" ht="14.25">
      <c r="A45" s="15" t="s">
        <v>66</v>
      </c>
      <c r="B45" s="26">
        <f>G$40</f>
        <v>0</v>
      </c>
      <c r="C45" s="47"/>
      <c r="D45" s="27">
        <f>B45*C45</f>
        <v>0</v>
      </c>
      <c r="E45" s="48"/>
      <c r="F45" s="49">
        <v>0.55</v>
      </c>
      <c r="G45" s="29">
        <f>ROUND(D45*E45*F45,-3)/1000</f>
        <v>0</v>
      </c>
    </row>
    <row r="46" spans="1:7" ht="14.25">
      <c r="A46" s="15" t="s">
        <v>67</v>
      </c>
      <c r="B46" s="26">
        <f>G$40</f>
        <v>0</v>
      </c>
      <c r="C46" s="47"/>
      <c r="D46" s="27">
        <f>B46*C46</f>
        <v>0</v>
      </c>
      <c r="E46" s="48"/>
      <c r="F46" s="49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7"/>
      <c r="D47" s="27">
        <f>B47*C47</f>
        <v>0</v>
      </c>
      <c r="E47" s="48"/>
      <c r="F47" s="49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7"/>
      <c r="D48" s="27">
        <f>B48*C48</f>
        <v>0</v>
      </c>
      <c r="E48" s="48"/>
      <c r="F48" s="49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76" t="s">
        <v>84</v>
      </c>
    </row>
    <row r="51" spans="1:6" ht="13.5">
      <c r="A51" s="2"/>
      <c r="B51" s="14" t="s">
        <v>69</v>
      </c>
      <c r="C51" s="14" t="s">
        <v>66</v>
      </c>
      <c r="D51" s="14" t="s">
        <v>67</v>
      </c>
      <c r="E51" s="14" t="s">
        <v>70</v>
      </c>
      <c r="F51" s="14" t="s">
        <v>71</v>
      </c>
    </row>
    <row r="52" spans="1:6" ht="13.5">
      <c r="A52" s="77" t="s">
        <v>36</v>
      </c>
      <c r="B52" s="60">
        <f>G17*0.9*C44*E44*F44/1000</f>
        <v>0</v>
      </c>
      <c r="C52" s="60">
        <f>G17*0.9*C45*E45*F45/1000</f>
        <v>0</v>
      </c>
      <c r="D52" s="60">
        <f>G17*0.9*C46*E46*F46/1000</f>
        <v>0</v>
      </c>
      <c r="E52" s="60">
        <f>G17*0.9*C47*E47*F47/1000</f>
        <v>0</v>
      </c>
      <c r="F52" s="60">
        <f>G17*0.9*C48*E48*F48/1000</f>
        <v>0</v>
      </c>
    </row>
    <row r="53" spans="1:6" ht="13.5">
      <c r="A53" s="77" t="s">
        <v>37</v>
      </c>
      <c r="B53" s="60">
        <f>G44-B52</f>
        <v>0</v>
      </c>
      <c r="C53" s="60">
        <f>G45-C52</f>
        <v>0</v>
      </c>
      <c r="D53" s="60">
        <f>G46-D52</f>
        <v>0</v>
      </c>
      <c r="E53" s="60">
        <f>G47-E52</f>
        <v>0</v>
      </c>
      <c r="F53" s="60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62" customWidth="1"/>
    <col min="2" max="2" width="9.00390625" style="62" customWidth="1"/>
    <col min="3" max="4" width="14.50390625" style="62" customWidth="1"/>
    <col min="5" max="5" width="14.625" style="62" customWidth="1"/>
    <col min="6" max="6" width="16.375" style="79" customWidth="1"/>
    <col min="7" max="7" width="5.875" style="62" customWidth="1"/>
    <col min="8" max="16384" width="9.00390625" style="62" customWidth="1"/>
  </cols>
  <sheetData>
    <row r="1" spans="1:6" ht="21.75" customHeight="1">
      <c r="A1" s="110" t="s">
        <v>118</v>
      </c>
      <c r="F1" s="107"/>
    </row>
    <row r="2" spans="1:6" ht="22.5" customHeight="1">
      <c r="A2" s="108"/>
      <c r="F2" s="107"/>
    </row>
    <row r="3" spans="1:6" ht="17.25">
      <c r="A3" s="61" t="s">
        <v>38</v>
      </c>
      <c r="D3" s="95"/>
      <c r="E3" s="125"/>
      <c r="F3" s="125"/>
    </row>
    <row r="5" spans="1:6" ht="17.25" customHeight="1">
      <c r="A5" s="143" t="s">
        <v>105</v>
      </c>
      <c r="B5" s="63" t="s">
        <v>39</v>
      </c>
      <c r="C5" s="63" t="s">
        <v>40</v>
      </c>
      <c r="D5" s="63" t="s">
        <v>41</v>
      </c>
      <c r="E5" s="63" t="s">
        <v>42</v>
      </c>
      <c r="F5" s="145" t="s">
        <v>43</v>
      </c>
    </row>
    <row r="6" spans="1:6" ht="13.5">
      <c r="A6" s="144"/>
      <c r="B6" s="64"/>
      <c r="C6" s="65" t="s">
        <v>44</v>
      </c>
      <c r="D6" s="65" t="s">
        <v>44</v>
      </c>
      <c r="E6" s="65" t="s">
        <v>44</v>
      </c>
      <c r="F6" s="146"/>
    </row>
    <row r="7" spans="1:6" ht="13.5">
      <c r="A7" s="140"/>
      <c r="B7" s="66" t="s">
        <v>45</v>
      </c>
      <c r="C7" s="66" t="s">
        <v>46</v>
      </c>
      <c r="D7" s="66" t="s">
        <v>47</v>
      </c>
      <c r="E7" s="66" t="s">
        <v>48</v>
      </c>
      <c r="F7" s="147"/>
    </row>
    <row r="8" spans="1:6" ht="25.5" customHeight="1">
      <c r="A8" s="109" t="s">
        <v>106</v>
      </c>
      <c r="B8" s="67"/>
      <c r="C8" s="87"/>
      <c r="D8" s="70"/>
      <c r="E8" s="67">
        <f aca="true" t="shared" si="0" ref="E8:E14">(C8+D8)*B8</f>
        <v>0</v>
      </c>
      <c r="F8" s="80"/>
    </row>
    <row r="9" spans="1:6" ht="25.5" customHeight="1">
      <c r="A9" s="109" t="s">
        <v>109</v>
      </c>
      <c r="B9" s="67"/>
      <c r="C9" s="87"/>
      <c r="D9" s="67"/>
      <c r="E9" s="67">
        <f t="shared" si="0"/>
        <v>0</v>
      </c>
      <c r="F9" s="78"/>
    </row>
    <row r="10" spans="1:6" ht="25.5" customHeight="1">
      <c r="A10" s="109" t="s">
        <v>110</v>
      </c>
      <c r="B10" s="67"/>
      <c r="C10" s="67"/>
      <c r="D10" s="70"/>
      <c r="E10" s="67">
        <f t="shared" si="0"/>
        <v>0</v>
      </c>
      <c r="F10" s="78"/>
    </row>
    <row r="11" spans="1:6" ht="25.5" customHeight="1">
      <c r="A11" s="109" t="s">
        <v>111</v>
      </c>
      <c r="B11" s="67"/>
      <c r="C11" s="67"/>
      <c r="D11" s="70"/>
      <c r="E11" s="67">
        <f t="shared" si="0"/>
        <v>0</v>
      </c>
      <c r="F11" s="78"/>
    </row>
    <row r="12" spans="1:6" ht="25.5" customHeight="1">
      <c r="A12" s="109" t="s">
        <v>112</v>
      </c>
      <c r="B12" s="67"/>
      <c r="C12" s="67"/>
      <c r="D12" s="67"/>
      <c r="E12" s="67">
        <f t="shared" si="0"/>
        <v>0</v>
      </c>
      <c r="F12" s="78"/>
    </row>
    <row r="13" spans="1:6" ht="25.5" customHeight="1">
      <c r="A13" s="109" t="s">
        <v>113</v>
      </c>
      <c r="B13" s="67"/>
      <c r="C13" s="87"/>
      <c r="D13" s="67"/>
      <c r="E13" s="67">
        <f t="shared" si="0"/>
        <v>0</v>
      </c>
      <c r="F13" s="80"/>
    </row>
    <row r="14" spans="1:6" ht="25.5" customHeight="1">
      <c r="A14" s="109" t="s">
        <v>114</v>
      </c>
      <c r="B14" s="67"/>
      <c r="C14" s="67"/>
      <c r="D14" s="67"/>
      <c r="E14" s="67">
        <f t="shared" si="0"/>
        <v>0</v>
      </c>
      <c r="F14" s="78"/>
    </row>
    <row r="15" spans="1:6" ht="25.5" customHeight="1">
      <c r="A15" s="5" t="s">
        <v>115</v>
      </c>
      <c r="B15" s="50"/>
      <c r="C15" s="50"/>
      <c r="D15" s="50"/>
      <c r="E15" s="67">
        <f aca="true" t="shared" si="1" ref="E15:E20">(C15+D15)*B15</f>
        <v>0</v>
      </c>
      <c r="F15" s="100"/>
    </row>
    <row r="16" spans="1:6" ht="26.25" customHeight="1">
      <c r="A16" s="50"/>
      <c r="B16" s="50"/>
      <c r="C16" s="50"/>
      <c r="D16" s="50"/>
      <c r="E16" s="67">
        <f t="shared" si="1"/>
        <v>0</v>
      </c>
      <c r="F16" s="100"/>
    </row>
    <row r="17" spans="1:6" ht="26.25" customHeight="1">
      <c r="A17" s="50"/>
      <c r="B17" s="50"/>
      <c r="C17" s="50"/>
      <c r="D17" s="50"/>
      <c r="E17" s="67">
        <f t="shared" si="1"/>
        <v>0</v>
      </c>
      <c r="F17" s="100"/>
    </row>
    <row r="18" spans="1:6" ht="26.25" customHeight="1">
      <c r="A18" s="50"/>
      <c r="B18" s="50"/>
      <c r="C18" s="50"/>
      <c r="D18" s="50"/>
      <c r="E18" s="67">
        <f t="shared" si="1"/>
        <v>0</v>
      </c>
      <c r="F18" s="100"/>
    </row>
    <row r="19" spans="1:6" ht="26.25" customHeight="1">
      <c r="A19" s="50"/>
      <c r="B19" s="50"/>
      <c r="C19" s="50"/>
      <c r="D19" s="50"/>
      <c r="E19" s="67">
        <f t="shared" si="1"/>
        <v>0</v>
      </c>
      <c r="F19" s="100"/>
    </row>
    <row r="20" spans="1:6" ht="25.5" customHeight="1">
      <c r="A20" s="68"/>
      <c r="B20" s="69"/>
      <c r="C20" s="69"/>
      <c r="D20" s="69"/>
      <c r="E20" s="67">
        <f t="shared" si="1"/>
        <v>0</v>
      </c>
      <c r="F20" s="81"/>
    </row>
    <row r="21" spans="1:6" ht="13.5">
      <c r="A21" s="139" t="s">
        <v>11</v>
      </c>
      <c r="B21" s="137">
        <f>SUM(B8:B20)</f>
        <v>0</v>
      </c>
      <c r="C21" s="137">
        <f>SUM(C8:C20)</f>
        <v>0</v>
      </c>
      <c r="D21" s="137">
        <f>SUM(D8:D20)</f>
        <v>0</v>
      </c>
      <c r="E21" s="137">
        <f>SUM(E8:E20)</f>
        <v>0</v>
      </c>
      <c r="F21" s="80"/>
    </row>
    <row r="22" spans="1:6" ht="13.5">
      <c r="A22" s="140"/>
      <c r="B22" s="138"/>
      <c r="C22" s="138"/>
      <c r="D22" s="138"/>
      <c r="E22" s="138"/>
      <c r="F22" s="81"/>
    </row>
    <row r="23" spans="1:6" ht="13.5">
      <c r="A23" s="139" t="s">
        <v>49</v>
      </c>
      <c r="B23" s="96" t="s">
        <v>97</v>
      </c>
      <c r="C23" s="102">
        <f>E21</f>
        <v>0</v>
      </c>
      <c r="D23" s="103" t="s">
        <v>98</v>
      </c>
      <c r="E23" s="102"/>
      <c r="F23" s="97" t="s">
        <v>99</v>
      </c>
    </row>
    <row r="24" spans="1:6" ht="13.5">
      <c r="A24" s="140"/>
      <c r="B24" s="71"/>
      <c r="C24" s="104"/>
      <c r="D24" s="104"/>
      <c r="E24" s="104">
        <f>C23*E23</f>
        <v>0</v>
      </c>
      <c r="F24" s="83" t="s">
        <v>50</v>
      </c>
    </row>
    <row r="25" spans="1:6" ht="13.5">
      <c r="A25" s="139" t="s">
        <v>51</v>
      </c>
      <c r="B25" s="73"/>
      <c r="C25" s="102"/>
      <c r="D25" s="102"/>
      <c r="E25" s="102"/>
      <c r="F25" s="82"/>
    </row>
    <row r="26" spans="1:6" ht="13.5">
      <c r="A26" s="140"/>
      <c r="B26" s="71"/>
      <c r="C26" s="104"/>
      <c r="D26" s="105"/>
      <c r="E26" s="104"/>
      <c r="F26" s="83" t="s">
        <v>50</v>
      </c>
    </row>
    <row r="27" spans="1:6" ht="13.5">
      <c r="A27" s="139" t="s">
        <v>52</v>
      </c>
      <c r="B27" s="73"/>
      <c r="C27" s="102"/>
      <c r="D27" s="102"/>
      <c r="E27" s="102"/>
      <c r="F27" s="82"/>
    </row>
    <row r="28" spans="1:6" ht="13.5">
      <c r="A28" s="140"/>
      <c r="B28" s="71"/>
      <c r="C28" s="104">
        <f>E24+E26</f>
        <v>0</v>
      </c>
      <c r="D28" s="106" t="s">
        <v>81</v>
      </c>
      <c r="E28" s="104">
        <f>C28*0.15</f>
        <v>0</v>
      </c>
      <c r="F28" s="83" t="s">
        <v>50</v>
      </c>
    </row>
    <row r="29" spans="1:6" ht="13.5">
      <c r="A29" s="141" t="s">
        <v>53</v>
      </c>
      <c r="B29" s="73"/>
      <c r="C29" s="73"/>
      <c r="D29" s="73"/>
      <c r="E29" s="73"/>
      <c r="F29" s="82"/>
    </row>
    <row r="30" spans="1:6" ht="13.5">
      <c r="A30" s="142"/>
      <c r="B30" s="71"/>
      <c r="C30" s="71"/>
      <c r="D30" s="71"/>
      <c r="E30" s="71">
        <f>SUM(E24:E28)</f>
        <v>0</v>
      </c>
      <c r="F30" s="83" t="s">
        <v>50</v>
      </c>
    </row>
    <row r="31" spans="1:6" ht="13.5">
      <c r="A31" s="134" t="s">
        <v>54</v>
      </c>
      <c r="B31" s="99" t="s">
        <v>100</v>
      </c>
      <c r="C31" s="73"/>
      <c r="D31" s="73"/>
      <c r="E31" s="73"/>
      <c r="F31" s="82"/>
    </row>
    <row r="32" spans="1:6" ht="13.5">
      <c r="A32" s="135"/>
      <c r="B32" s="85"/>
      <c r="C32" s="75"/>
      <c r="D32" s="75"/>
      <c r="E32" s="75"/>
      <c r="F32" s="84"/>
    </row>
    <row r="33" spans="1:6" ht="13.5">
      <c r="A33" s="135"/>
      <c r="B33" s="74"/>
      <c r="C33" s="75"/>
      <c r="D33" s="75"/>
      <c r="E33" s="75"/>
      <c r="F33" s="84"/>
    </row>
    <row r="34" spans="1:6" ht="13.5">
      <c r="A34" s="135"/>
      <c r="B34" s="72"/>
      <c r="C34" s="75"/>
      <c r="D34" s="75"/>
      <c r="E34" s="75"/>
      <c r="F34" s="84"/>
    </row>
    <row r="35" spans="1:6" ht="13.5">
      <c r="A35" s="136"/>
      <c r="B35" s="68"/>
      <c r="C35" s="71"/>
      <c r="D35" s="71"/>
      <c r="E35" s="71"/>
      <c r="F35" s="83"/>
    </row>
    <row r="36" spans="1:4" ht="19.5" customHeight="1">
      <c r="A36" s="113" t="s">
        <v>107</v>
      </c>
      <c r="B36" s="114"/>
      <c r="C36" s="114"/>
      <c r="D36" s="114"/>
    </row>
    <row r="37" spans="1:4" ht="19.5" customHeight="1">
      <c r="A37" s="115" t="s">
        <v>116</v>
      </c>
      <c r="B37" s="114"/>
      <c r="C37" s="114"/>
      <c r="D37" s="114"/>
    </row>
    <row r="38" spans="1:4" ht="19.5" customHeight="1">
      <c r="A38" s="116" t="s">
        <v>108</v>
      </c>
      <c r="B38" s="114"/>
      <c r="C38" s="114"/>
      <c r="D38" s="114"/>
    </row>
    <row r="39" spans="1:6" s="111" customFormat="1" ht="19.5" customHeight="1">
      <c r="A39" s="115" t="s">
        <v>117</v>
      </c>
      <c r="B39" s="117"/>
      <c r="C39" s="117"/>
      <c r="D39" s="117"/>
      <c r="F39" s="112"/>
    </row>
    <row r="40" ht="19.5" customHeight="1"/>
  </sheetData>
  <sheetProtection/>
  <mergeCells count="13">
    <mergeCell ref="E3:F3"/>
    <mergeCell ref="A5:A7"/>
    <mergeCell ref="F5:F7"/>
    <mergeCell ref="A21:A22"/>
    <mergeCell ref="A23:A24"/>
    <mergeCell ref="A25:A26"/>
    <mergeCell ref="E21:E22"/>
    <mergeCell ref="A31:A35"/>
    <mergeCell ref="B21:B22"/>
    <mergeCell ref="C21:C22"/>
    <mergeCell ref="D21:D22"/>
    <mergeCell ref="A27:A28"/>
    <mergeCell ref="A29:A30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2015-12-02T13:07:15Z</cp:lastPrinted>
  <dcterms:created xsi:type="dcterms:W3CDTF">2000-09-29T07:21:23Z</dcterms:created>
  <dcterms:modified xsi:type="dcterms:W3CDTF">2015-12-09T12:54:59Z</dcterms:modified>
  <cp:category/>
  <cp:version/>
  <cp:contentType/>
  <cp:contentStatus/>
</cp:coreProperties>
</file>